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4\CPA INTHEBLACK\"/>
    </mc:Choice>
  </mc:AlternateContent>
  <bookViews>
    <workbookView xWindow="0" yWindow="0" windowWidth="28800" windowHeight="13335"/>
  </bookViews>
  <sheets>
    <sheet name="XNPV_XIRR" sheetId="1" r:id="rId1"/>
  </sheets>
  <calcPr calcId="152511" iterate="1" iterateCount="32000" iterateDelta="1.0000000000000001E-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6" i="1" l="1"/>
  <c r="C7" i="1" l="1"/>
  <c r="E7" i="1" l="1"/>
  <c r="D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B7" i="1"/>
  <c r="B9" i="1" s="1"/>
  <c r="C9" i="1" l="1"/>
  <c r="B14" i="1"/>
  <c r="R9" i="1"/>
  <c r="Q9" i="1"/>
  <c r="B8" i="1"/>
  <c r="B12" i="1"/>
  <c r="Z9" i="1"/>
  <c r="J9" i="1"/>
  <c r="Y9" i="1"/>
  <c r="I9" i="1"/>
  <c r="AF9" i="1"/>
  <c r="P9" i="1"/>
  <c r="AE9" i="1"/>
  <c r="O9" i="1"/>
  <c r="AD9" i="1"/>
  <c r="N9" i="1"/>
  <c r="F9" i="1"/>
  <c r="U9" i="1"/>
  <c r="E9" i="1"/>
  <c r="AJ9" i="1"/>
  <c r="AB9" i="1"/>
  <c r="T9" i="1"/>
  <c r="L9" i="1"/>
  <c r="D9" i="1"/>
  <c r="AH9" i="1"/>
  <c r="AG9" i="1"/>
  <c r="X9" i="1"/>
  <c r="H9" i="1"/>
  <c r="W9" i="1"/>
  <c r="G9" i="1"/>
  <c r="V9" i="1"/>
  <c r="AC9" i="1"/>
  <c r="M9" i="1"/>
  <c r="AI9" i="1"/>
  <c r="AA9" i="1"/>
  <c r="S9" i="1"/>
  <c r="K9" i="1"/>
  <c r="C8" i="1"/>
  <c r="R8" i="1"/>
  <c r="Q8" i="1"/>
  <c r="O8" i="1"/>
  <c r="V8" i="1"/>
  <c r="N8" i="1"/>
  <c r="F8" i="1"/>
  <c r="AC8" i="1"/>
  <c r="U8" i="1"/>
  <c r="M8" i="1"/>
  <c r="E8" i="1"/>
  <c r="Z8" i="1"/>
  <c r="J8" i="1"/>
  <c r="AG8" i="1"/>
  <c r="I8" i="1"/>
  <c r="AF8" i="1"/>
  <c r="P8" i="1"/>
  <c r="AE8" i="1"/>
  <c r="G8" i="1"/>
  <c r="AJ8" i="1"/>
  <c r="AB8" i="1"/>
  <c r="T8" i="1"/>
  <c r="L8" i="1"/>
  <c r="D8" i="1"/>
  <c r="AH8" i="1"/>
  <c r="Y8" i="1"/>
  <c r="X8" i="1"/>
  <c r="H8" i="1"/>
  <c r="W8" i="1"/>
  <c r="AD8" i="1"/>
  <c r="AI8" i="1"/>
  <c r="AA8" i="1"/>
  <c r="S8" i="1"/>
  <c r="K8" i="1"/>
</calcChain>
</file>

<file path=xl/sharedStrings.xml><?xml version="1.0" encoding="utf-8"?>
<sst xmlns="http://schemas.openxmlformats.org/spreadsheetml/2006/main" count="47" uniqueCount="15">
  <si>
    <t>Cash Inflows</t>
  </si>
  <si>
    <t>Cash Outflow</t>
  </si>
  <si>
    <t>Month</t>
  </si>
  <si>
    <t>Year</t>
  </si>
  <si>
    <t>Quarter</t>
  </si>
  <si>
    <t>XNPV</t>
  </si>
  <si>
    <t>Discount Rate</t>
  </si>
  <si>
    <t>Cumulative NCF</t>
  </si>
  <si>
    <t>Net Cash Flow (NCF)</t>
  </si>
  <si>
    <t>Progressive XNPV</t>
  </si>
  <si>
    <t>000's</t>
  </si>
  <si>
    <t>XIRR</t>
  </si>
  <si>
    <t>XNPV - Check XIRR</t>
  </si>
  <si>
    <t>Goal Seek  - entered</t>
  </si>
  <si>
    <t>XNPV - Goal Seek XIRR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</si>
</sst>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00000000%"/>
    <numFmt numFmtId="166" formatCode="0.0000000000"/>
    <numFmt numFmtId="174" formatCode="0.00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1" xfId="0" applyNumberFormat="1" applyBorder="1"/>
    <xf numFmtId="3" fontId="0" fillId="0" borderId="1" xfId="0" applyNumberFormat="1" applyBorder="1"/>
    <xf numFmtId="0" fontId="0" fillId="0" borderId="1" xfId="0" applyFill="1" applyBorder="1"/>
    <xf numFmtId="0" fontId="2" fillId="0" borderId="1" xfId="0" quotePrefix="1" applyFont="1" applyBorder="1" applyAlignment="1">
      <alignment horizontal="center"/>
    </xf>
    <xf numFmtId="10" fontId="0" fillId="0" borderId="1" xfId="0" applyNumberFormat="1" applyBorder="1"/>
    <xf numFmtId="164" fontId="0" fillId="0" borderId="1" xfId="0" applyNumberFormat="1" applyBorder="1"/>
    <xf numFmtId="0" fontId="0" fillId="0" borderId="0" xfId="0" applyFill="1" applyBorder="1"/>
    <xf numFmtId="165" fontId="0" fillId="0" borderId="1" xfId="1" applyNumberFormat="1" applyFont="1" applyBorder="1"/>
    <xf numFmtId="166" fontId="0" fillId="0" borderId="1" xfId="0" applyNumberFormat="1" applyBorder="1"/>
    <xf numFmtId="174" fontId="0" fillId="2" borderId="1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showGridLines="0" tabSelected="1" zoomScale="140" zoomScaleNormal="140" workbookViewId="0">
      <selection activeCell="A27" sqref="A27"/>
    </sheetView>
  </sheetViews>
  <sheetFormatPr defaultRowHeight="15" outlineLevelRow="1" outlineLevelCol="1" x14ac:dyDescent="0.25"/>
  <cols>
    <col min="1" max="1" width="22.28515625" customWidth="1"/>
    <col min="2" max="2" width="18.42578125" bestFit="1" customWidth="1"/>
    <col min="3" max="3" width="9.42578125" customWidth="1"/>
    <col min="4" max="24" width="9.42578125" hidden="1" customWidth="1" outlineLevel="1"/>
    <col min="25" max="25" width="9.42578125" customWidth="1" collapsed="1"/>
    <col min="26" max="27" width="9.42578125" customWidth="1"/>
    <col min="28" max="32" width="9.42578125" hidden="1" customWidth="1" outlineLevel="1"/>
    <col min="33" max="33" width="9.42578125" customWidth="1" collapsed="1"/>
    <col min="34" max="36" width="9.42578125" customWidth="1"/>
  </cols>
  <sheetData>
    <row r="1" spans="1:36" x14ac:dyDescent="0.25">
      <c r="A1" s="1"/>
      <c r="B1" s="2" t="s">
        <v>2</v>
      </c>
      <c r="C1" s="2" t="s">
        <v>2</v>
      </c>
      <c r="D1" s="2" t="s">
        <v>2</v>
      </c>
      <c r="E1" s="2" t="s">
        <v>2</v>
      </c>
      <c r="F1" s="2" t="s">
        <v>2</v>
      </c>
      <c r="G1" s="2" t="s">
        <v>2</v>
      </c>
      <c r="H1" s="2" t="s">
        <v>2</v>
      </c>
      <c r="I1" s="2" t="s">
        <v>2</v>
      </c>
      <c r="J1" s="2" t="s">
        <v>2</v>
      </c>
      <c r="K1" s="2" t="s">
        <v>2</v>
      </c>
      <c r="L1" s="2" t="s">
        <v>2</v>
      </c>
      <c r="M1" s="2" t="s">
        <v>2</v>
      </c>
      <c r="N1" s="2" t="s">
        <v>2</v>
      </c>
      <c r="O1" s="2" t="s">
        <v>2</v>
      </c>
      <c r="P1" s="2" t="s">
        <v>2</v>
      </c>
      <c r="Q1" s="2" t="s">
        <v>2</v>
      </c>
      <c r="R1" s="2" t="s">
        <v>2</v>
      </c>
      <c r="S1" s="2" t="s">
        <v>2</v>
      </c>
      <c r="T1" s="2" t="s">
        <v>2</v>
      </c>
      <c r="U1" s="2" t="s">
        <v>2</v>
      </c>
      <c r="V1" s="2" t="s">
        <v>2</v>
      </c>
      <c r="W1" s="2" t="s">
        <v>2</v>
      </c>
      <c r="X1" s="2" t="s">
        <v>2</v>
      </c>
      <c r="Y1" s="2" t="s">
        <v>2</v>
      </c>
      <c r="Z1" s="2" t="s">
        <v>4</v>
      </c>
      <c r="AA1" s="2" t="s">
        <v>4</v>
      </c>
      <c r="AB1" s="2" t="s">
        <v>4</v>
      </c>
      <c r="AC1" s="2" t="s">
        <v>4</v>
      </c>
      <c r="AD1" s="2" t="s">
        <v>4</v>
      </c>
      <c r="AE1" s="2" t="s">
        <v>4</v>
      </c>
      <c r="AF1" s="2" t="s">
        <v>4</v>
      </c>
      <c r="AG1" s="2" t="s">
        <v>4</v>
      </c>
      <c r="AH1" s="2" t="s">
        <v>3</v>
      </c>
      <c r="AI1" s="2" t="s">
        <v>3</v>
      </c>
      <c r="AJ1" s="2" t="s">
        <v>3</v>
      </c>
    </row>
    <row r="2" spans="1:36" x14ac:dyDescent="0.25">
      <c r="A2" s="6" t="s">
        <v>10</v>
      </c>
      <c r="B2" s="3">
        <v>42917</v>
      </c>
      <c r="C2" s="3">
        <v>42948</v>
      </c>
      <c r="D2" s="3">
        <v>42979</v>
      </c>
      <c r="E2" s="3">
        <v>43009</v>
      </c>
      <c r="F2" s="3">
        <v>43040</v>
      </c>
      <c r="G2" s="3">
        <v>43070</v>
      </c>
      <c r="H2" s="3">
        <v>43101</v>
      </c>
      <c r="I2" s="3">
        <v>43132</v>
      </c>
      <c r="J2" s="3">
        <v>43160</v>
      </c>
      <c r="K2" s="3">
        <v>43191</v>
      </c>
      <c r="L2" s="3">
        <v>43221</v>
      </c>
      <c r="M2" s="3">
        <v>43252</v>
      </c>
      <c r="N2" s="3">
        <v>43282</v>
      </c>
      <c r="O2" s="3">
        <v>43313</v>
      </c>
      <c r="P2" s="3">
        <v>43344</v>
      </c>
      <c r="Q2" s="3">
        <v>43374</v>
      </c>
      <c r="R2" s="3">
        <v>43405</v>
      </c>
      <c r="S2" s="3">
        <v>43435</v>
      </c>
      <c r="T2" s="3">
        <v>43466</v>
      </c>
      <c r="U2" s="3">
        <v>43497</v>
      </c>
      <c r="V2" s="3">
        <v>43525</v>
      </c>
      <c r="W2" s="3">
        <v>43556</v>
      </c>
      <c r="X2" s="3">
        <v>43586</v>
      </c>
      <c r="Y2" s="3">
        <v>43617</v>
      </c>
      <c r="Z2" s="3">
        <v>43709</v>
      </c>
      <c r="AA2" s="3">
        <v>43800</v>
      </c>
      <c r="AB2" s="3">
        <v>43891</v>
      </c>
      <c r="AC2" s="3">
        <v>43983</v>
      </c>
      <c r="AD2" s="3">
        <v>44075</v>
      </c>
      <c r="AE2" s="3">
        <v>44166</v>
      </c>
      <c r="AF2" s="3">
        <v>44256</v>
      </c>
      <c r="AG2" s="3">
        <v>44348</v>
      </c>
      <c r="AH2" s="3">
        <v>44713</v>
      </c>
      <c r="AI2" s="3">
        <v>45078</v>
      </c>
      <c r="AJ2" s="3">
        <v>45444</v>
      </c>
    </row>
    <row r="3" spans="1:36" x14ac:dyDescent="0.25">
      <c r="A3" s="1" t="s">
        <v>0</v>
      </c>
      <c r="B3" s="4">
        <v>0</v>
      </c>
      <c r="C3" s="4">
        <v>0</v>
      </c>
      <c r="D3" s="4">
        <v>0</v>
      </c>
      <c r="E3" s="4">
        <v>0</v>
      </c>
      <c r="F3" s="4">
        <v>1739</v>
      </c>
      <c r="G3" s="4">
        <v>1701</v>
      </c>
      <c r="H3" s="4">
        <v>1776</v>
      </c>
      <c r="I3" s="4">
        <v>1757</v>
      </c>
      <c r="J3" s="4">
        <v>1754</v>
      </c>
      <c r="K3" s="4">
        <v>1655</v>
      </c>
      <c r="L3" s="4">
        <v>1716</v>
      </c>
      <c r="M3" s="4">
        <v>1782</v>
      </c>
      <c r="N3" s="4">
        <v>1622</v>
      </c>
      <c r="O3" s="4">
        <v>1591</v>
      </c>
      <c r="P3" s="4">
        <v>1667</v>
      </c>
      <c r="Q3" s="4">
        <v>1726</v>
      </c>
      <c r="R3" s="4">
        <v>1789</v>
      </c>
      <c r="S3" s="4">
        <v>1592</v>
      </c>
      <c r="T3" s="4">
        <v>1745</v>
      </c>
      <c r="U3" s="4">
        <v>1701</v>
      </c>
      <c r="V3" s="4">
        <v>1642</v>
      </c>
      <c r="W3" s="4">
        <v>1773</v>
      </c>
      <c r="X3" s="4">
        <v>1701</v>
      </c>
      <c r="Y3" s="4">
        <v>1630</v>
      </c>
      <c r="Z3" s="4">
        <v>4547</v>
      </c>
      <c r="AA3" s="4">
        <v>4683</v>
      </c>
      <c r="AB3" s="4">
        <v>4994</v>
      </c>
      <c r="AC3" s="4">
        <v>4709</v>
      </c>
      <c r="AD3" s="4">
        <v>5487</v>
      </c>
      <c r="AE3" s="4">
        <v>4522</v>
      </c>
      <c r="AF3" s="4">
        <v>5135</v>
      </c>
      <c r="AG3" s="4">
        <v>5333</v>
      </c>
      <c r="AH3" s="4">
        <v>24885</v>
      </c>
      <c r="AI3" s="4">
        <v>21204</v>
      </c>
      <c r="AJ3" s="4">
        <v>21677</v>
      </c>
    </row>
    <row r="4" spans="1:36" ht="9.75" customHeight="1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x14ac:dyDescent="0.25">
      <c r="A5" s="1" t="s">
        <v>1</v>
      </c>
      <c r="B5" s="4">
        <v>3000</v>
      </c>
      <c r="C5" s="4">
        <v>3000</v>
      </c>
      <c r="D5" s="4">
        <v>3000</v>
      </c>
      <c r="E5" s="4">
        <v>3000</v>
      </c>
      <c r="F5" s="4">
        <v>1152</v>
      </c>
      <c r="G5" s="4">
        <v>1188</v>
      </c>
      <c r="H5" s="4">
        <v>1270</v>
      </c>
      <c r="I5" s="4">
        <v>1128</v>
      </c>
      <c r="J5" s="4">
        <v>1361</v>
      </c>
      <c r="K5" s="4">
        <v>1156</v>
      </c>
      <c r="L5" s="4">
        <v>1337</v>
      </c>
      <c r="M5" s="4">
        <v>1073</v>
      </c>
      <c r="N5" s="4">
        <v>1390</v>
      </c>
      <c r="O5" s="4">
        <v>1020</v>
      </c>
      <c r="P5" s="4">
        <v>1131</v>
      </c>
      <c r="Q5" s="4">
        <v>1205</v>
      </c>
      <c r="R5" s="4">
        <v>1398</v>
      </c>
      <c r="S5" s="4">
        <v>1015</v>
      </c>
      <c r="T5" s="4">
        <v>1138</v>
      </c>
      <c r="U5" s="4">
        <v>1177</v>
      </c>
      <c r="V5" s="4">
        <v>1417</v>
      </c>
      <c r="W5" s="4">
        <v>1113</v>
      </c>
      <c r="X5" s="4">
        <v>1196</v>
      </c>
      <c r="Y5" s="4">
        <v>1455</v>
      </c>
      <c r="Z5" s="4">
        <v>4189</v>
      </c>
      <c r="AA5" s="4">
        <v>3964</v>
      </c>
      <c r="AB5" s="4">
        <v>3894</v>
      </c>
      <c r="AC5" s="4">
        <v>4296</v>
      </c>
      <c r="AD5" s="4">
        <v>4499</v>
      </c>
      <c r="AE5" s="4">
        <v>4268</v>
      </c>
      <c r="AF5" s="4">
        <v>4085</v>
      </c>
      <c r="AG5" s="4">
        <v>3879</v>
      </c>
      <c r="AH5" s="4">
        <v>19233</v>
      </c>
      <c r="AI5" s="4">
        <v>19911</v>
      </c>
      <c r="AJ5" s="4">
        <v>18864</v>
      </c>
    </row>
    <row r="6" spans="1:36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5">
      <c r="A7" s="1" t="s">
        <v>8</v>
      </c>
      <c r="B7" s="4">
        <f>+B3-B5</f>
        <v>-3000</v>
      </c>
      <c r="C7" s="4">
        <f t="shared" ref="C7:AJ7" si="0">+C3-C5</f>
        <v>-3000</v>
      </c>
      <c r="D7" s="4">
        <f t="shared" si="0"/>
        <v>-3000</v>
      </c>
      <c r="E7" s="4">
        <f t="shared" ref="E7" si="1">+E3-E5</f>
        <v>-3000</v>
      </c>
      <c r="F7" s="4">
        <f t="shared" si="0"/>
        <v>587</v>
      </c>
      <c r="G7" s="4">
        <f t="shared" si="0"/>
        <v>513</v>
      </c>
      <c r="H7" s="4">
        <f t="shared" si="0"/>
        <v>506</v>
      </c>
      <c r="I7" s="4">
        <f t="shared" si="0"/>
        <v>629</v>
      </c>
      <c r="J7" s="4">
        <f t="shared" si="0"/>
        <v>393</v>
      </c>
      <c r="K7" s="4">
        <f t="shared" si="0"/>
        <v>499</v>
      </c>
      <c r="L7" s="4">
        <f t="shared" si="0"/>
        <v>379</v>
      </c>
      <c r="M7" s="4">
        <f t="shared" si="0"/>
        <v>709</v>
      </c>
      <c r="N7" s="4">
        <f t="shared" si="0"/>
        <v>232</v>
      </c>
      <c r="O7" s="4">
        <f t="shared" si="0"/>
        <v>571</v>
      </c>
      <c r="P7" s="4">
        <f t="shared" si="0"/>
        <v>536</v>
      </c>
      <c r="Q7" s="4">
        <f t="shared" si="0"/>
        <v>521</v>
      </c>
      <c r="R7" s="4">
        <f t="shared" si="0"/>
        <v>391</v>
      </c>
      <c r="S7" s="4">
        <f t="shared" si="0"/>
        <v>577</v>
      </c>
      <c r="T7" s="4">
        <f t="shared" si="0"/>
        <v>607</v>
      </c>
      <c r="U7" s="4">
        <f t="shared" si="0"/>
        <v>524</v>
      </c>
      <c r="V7" s="4">
        <f t="shared" si="0"/>
        <v>225</v>
      </c>
      <c r="W7" s="4">
        <f t="shared" si="0"/>
        <v>660</v>
      </c>
      <c r="X7" s="4">
        <f t="shared" si="0"/>
        <v>505</v>
      </c>
      <c r="Y7" s="4">
        <f t="shared" si="0"/>
        <v>175</v>
      </c>
      <c r="Z7" s="4">
        <f t="shared" si="0"/>
        <v>358</v>
      </c>
      <c r="AA7" s="4">
        <f t="shared" si="0"/>
        <v>719</v>
      </c>
      <c r="AB7" s="4">
        <f t="shared" si="0"/>
        <v>1100</v>
      </c>
      <c r="AC7" s="4">
        <f t="shared" si="0"/>
        <v>413</v>
      </c>
      <c r="AD7" s="4">
        <f t="shared" si="0"/>
        <v>988</v>
      </c>
      <c r="AE7" s="4">
        <f t="shared" si="0"/>
        <v>254</v>
      </c>
      <c r="AF7" s="4">
        <f t="shared" si="0"/>
        <v>1050</v>
      </c>
      <c r="AG7" s="4">
        <f t="shared" si="0"/>
        <v>1454</v>
      </c>
      <c r="AH7" s="4">
        <f t="shared" si="0"/>
        <v>5652</v>
      </c>
      <c r="AI7" s="4">
        <f t="shared" si="0"/>
        <v>1293</v>
      </c>
      <c r="AJ7" s="4">
        <f t="shared" si="0"/>
        <v>2813</v>
      </c>
    </row>
    <row r="8" spans="1:36" x14ac:dyDescent="0.25">
      <c r="A8" s="5" t="s">
        <v>7</v>
      </c>
      <c r="B8" s="4">
        <f>SUM(B7:$B$7)</f>
        <v>-3000</v>
      </c>
      <c r="C8" s="4">
        <f>SUM($B7:C$7)</f>
        <v>-6000</v>
      </c>
      <c r="D8" s="4">
        <f>SUM($B7:D$7)</f>
        <v>-9000</v>
      </c>
      <c r="E8" s="4">
        <f>SUM($B7:E$7)</f>
        <v>-12000</v>
      </c>
      <c r="F8" s="4">
        <f>SUM($B7:F$7)</f>
        <v>-11413</v>
      </c>
      <c r="G8" s="4">
        <f>SUM($B7:G$7)</f>
        <v>-10900</v>
      </c>
      <c r="H8" s="4">
        <f>SUM($B7:H$7)</f>
        <v>-10394</v>
      </c>
      <c r="I8" s="4">
        <f>SUM($B7:I$7)</f>
        <v>-9765</v>
      </c>
      <c r="J8" s="4">
        <f>SUM($B7:J$7)</f>
        <v>-9372</v>
      </c>
      <c r="K8" s="4">
        <f>SUM($B7:K$7)</f>
        <v>-8873</v>
      </c>
      <c r="L8" s="4">
        <f>SUM($B7:L$7)</f>
        <v>-8494</v>
      </c>
      <c r="M8" s="4">
        <f>SUM($B7:M$7)</f>
        <v>-7785</v>
      </c>
      <c r="N8" s="4">
        <f>SUM($B7:N$7)</f>
        <v>-7553</v>
      </c>
      <c r="O8" s="4">
        <f>SUM($B7:O$7)</f>
        <v>-6982</v>
      </c>
      <c r="P8" s="4">
        <f>SUM($B7:P$7)</f>
        <v>-6446</v>
      </c>
      <c r="Q8" s="4">
        <f>SUM($B7:Q$7)</f>
        <v>-5925</v>
      </c>
      <c r="R8" s="4">
        <f>SUM($B7:R$7)</f>
        <v>-5534</v>
      </c>
      <c r="S8" s="4">
        <f>SUM($B7:S$7)</f>
        <v>-4957</v>
      </c>
      <c r="T8" s="4">
        <f>SUM($B7:T$7)</f>
        <v>-4350</v>
      </c>
      <c r="U8" s="4">
        <f>SUM($B7:U$7)</f>
        <v>-3826</v>
      </c>
      <c r="V8" s="4">
        <f>SUM($B7:V$7)</f>
        <v>-3601</v>
      </c>
      <c r="W8" s="4">
        <f>SUM($B7:W$7)</f>
        <v>-2941</v>
      </c>
      <c r="X8" s="4">
        <f>SUM($B7:X$7)</f>
        <v>-2436</v>
      </c>
      <c r="Y8" s="4">
        <f>SUM($B7:Y$7)</f>
        <v>-2261</v>
      </c>
      <c r="Z8" s="4">
        <f>SUM($B7:Z$7)</f>
        <v>-1903</v>
      </c>
      <c r="AA8" s="4">
        <f>SUM($B7:AA$7)</f>
        <v>-1184</v>
      </c>
      <c r="AB8" s="4">
        <f>SUM($B7:AB$7)</f>
        <v>-84</v>
      </c>
      <c r="AC8" s="4">
        <f>SUM($B7:AC$7)</f>
        <v>329</v>
      </c>
      <c r="AD8" s="4">
        <f>SUM($B7:AD$7)</f>
        <v>1317</v>
      </c>
      <c r="AE8" s="4">
        <f>SUM($B7:AE$7)</f>
        <v>1571</v>
      </c>
      <c r="AF8" s="4">
        <f>SUM($B7:AF$7)</f>
        <v>2621</v>
      </c>
      <c r="AG8" s="4">
        <f>SUM($B7:AG$7)</f>
        <v>4075</v>
      </c>
      <c r="AH8" s="4">
        <f>SUM($B7:AH$7)</f>
        <v>9727</v>
      </c>
      <c r="AI8" s="4">
        <f>SUM($B7:AI$7)</f>
        <v>11020</v>
      </c>
      <c r="AJ8" s="4">
        <f>SUM($B7:AJ$7)</f>
        <v>13833</v>
      </c>
    </row>
    <row r="9" spans="1:36" x14ac:dyDescent="0.25">
      <c r="A9" s="5" t="s">
        <v>9</v>
      </c>
      <c r="B9" s="4">
        <f>XNPV($B$11,$B$7:B7,$B$2:B2)</f>
        <v>-3000</v>
      </c>
      <c r="C9" s="4">
        <f>XNPV($B$11,$B$7:C7,$B$2:C2)</f>
        <v>-5925.9778965229898</v>
      </c>
      <c r="D9" s="4">
        <f>XNPV($B$11,$B$7:D7,$B$2:D2)</f>
        <v>-8779.7601135033565</v>
      </c>
      <c r="E9" s="4">
        <f>XNPV($B$11,$B$7:E7,$B$2:E2)</f>
        <v>-11565.372087455147</v>
      </c>
      <c r="F9" s="4">
        <f>XNPV($B$11,$B$7:F7,$B$2:F2)</f>
        <v>-11033.769295165072</v>
      </c>
      <c r="G9" s="4">
        <f>XNPV($B$11,$B$7:G7,$B$2:G2)</f>
        <v>-10580.280761486052</v>
      </c>
      <c r="H9" s="4">
        <f>XNPV($B$11,$B$7:H7,$B$2:H2)</f>
        <v>-10144.016890471792</v>
      </c>
      <c r="I9" s="4">
        <f>XNPV($B$11,$B$7:I7,$B$2:I2)</f>
        <v>-9615.0857171851603</v>
      </c>
      <c r="J9" s="4">
        <f>XNPV($B$11,$B$7:J7,$B$2:J2)</f>
        <v>-9291.982802737748</v>
      </c>
      <c r="K9" s="4">
        <f>XNPV($B$11,$B$7:K7,$B$2:K2)</f>
        <v>-8891.8550665191997</v>
      </c>
      <c r="L9" s="4">
        <f>XNPV($B$11,$B$7:L7,$B$2:L2)</f>
        <v>-8595.2100105372429</v>
      </c>
      <c r="M9" s="4">
        <f>XNPV($B$11,$B$7:M7,$B$2:M2)</f>
        <v>-8053.9649747118547</v>
      </c>
      <c r="N9" s="4">
        <f>XNPV($B$11,$B$7:N7,$B$2:N2)</f>
        <v>-7881.0886706880101</v>
      </c>
      <c r="O9" s="4">
        <f>XNPV($B$11,$B$7:O7,$B$2:O2)</f>
        <v>-7466.1027345442872</v>
      </c>
      <c r="P9" s="4">
        <f>XNPV($B$11,$B$7:P7,$B$2:P2)</f>
        <v>-7086.1655094321468</v>
      </c>
      <c r="Q9" s="4">
        <f>XNPV($B$11,$B$7:Q7,$B$2:Q2)</f>
        <v>-6725.6826881631741</v>
      </c>
      <c r="R9" s="4">
        <f>XNPV($B$11,$B$7:R7,$B$2:R2)</f>
        <v>-6461.822788009802</v>
      </c>
      <c r="S9" s="4">
        <f>XNPV($B$11,$B$7:S7,$B$2:S2)</f>
        <v>-6081.745216300772</v>
      </c>
      <c r="T9" s="4">
        <f>XNPV($B$11,$B$7:T7,$B$2:T2)</f>
        <v>-5691.7718862676438</v>
      </c>
      <c r="U9" s="4">
        <f>XNPV($B$11,$B$7:U7,$B$2:U2)</f>
        <v>-5363.4292436487267</v>
      </c>
      <c r="V9" s="4">
        <f>XNPV($B$11,$B$7:V7,$B$2:V2)</f>
        <v>-5225.5882715121415</v>
      </c>
      <c r="W9" s="4">
        <f>XNPV($B$11,$B$7:W7,$B$2:W2)</f>
        <v>-4831.2312924209618</v>
      </c>
      <c r="X9" s="4">
        <f>XNPV($B$11,$B$7:X7,$B$2:X2)</f>
        <v>-4536.6963894665078</v>
      </c>
      <c r="Y9" s="4">
        <f>XNPV($B$11,$B$7:Y7,$B$2:Y2)</f>
        <v>-4437.1482325259976</v>
      </c>
      <c r="Z9" s="4">
        <f>XNPV($B$11,$B$7:Z7,$B$2:Z2)</f>
        <v>-4248.0543114039447</v>
      </c>
      <c r="AA9" s="4">
        <f>XNPV($B$11,$B$7:AA7,$B$2:AA2)</f>
        <v>-3895.1371283036387</v>
      </c>
      <c r="AB9" s="4">
        <f>XNPV($B$11,$B$7:AB7,$B$2:AB2)</f>
        <v>-3393.3887567093802</v>
      </c>
      <c r="AC9" s="4">
        <f>XNPV($B$11,$B$7:AC7,$B$2:AC2)</f>
        <v>-3218.4674535993136</v>
      </c>
      <c r="AD9" s="4">
        <f>XNPV($B$11,$B$7:AD7,$B$2:AD2)</f>
        <v>-2829.9156199226863</v>
      </c>
      <c r="AE9" s="4">
        <f>XNPV($B$11,$B$7:AE7,$B$2:AE2)</f>
        <v>-2737.0884505159474</v>
      </c>
      <c r="AF9" s="4">
        <f>XNPV($B$11,$B$7:AF7,$B$2:AF2)</f>
        <v>-2380.201991923635</v>
      </c>
      <c r="AG9" s="4">
        <f>XNPV($B$11,$B$7:AG7,$B$2:AG2)</f>
        <v>-1921.3162720049756</v>
      </c>
      <c r="AH9" s="4">
        <f>XNPV($B$11,$B$7:AH7,$B$2:AH2)</f>
        <v>-592.11798198009819</v>
      </c>
      <c r="AI9" s="4">
        <f>XNPV($B$11,$B$7:AI7,$B$2:AI2)</f>
        <v>-365.53169135612768</v>
      </c>
      <c r="AJ9" s="4">
        <f>XNPV($B$11,$B$7:AJ7,$B$2:AJ2)</f>
        <v>1.4989430044578285</v>
      </c>
    </row>
    <row r="11" spans="1:36" x14ac:dyDescent="0.25">
      <c r="A11" s="1" t="s">
        <v>6</v>
      </c>
      <c r="B11" s="7">
        <v>0.34200000000000003</v>
      </c>
    </row>
    <row r="12" spans="1:36" x14ac:dyDescent="0.25">
      <c r="A12" s="1" t="s">
        <v>5</v>
      </c>
      <c r="B12" s="4">
        <f>XNPV(B11,B7:AJ7,B2:AJ2)</f>
        <v>1.4989430044578285</v>
      </c>
    </row>
    <row r="13" spans="1:36" x14ac:dyDescent="0.25">
      <c r="A13" s="5" t="s">
        <v>11</v>
      </c>
      <c r="B13" s="10">
        <f>XIRR(B7:AJ7,B2:AJ2,20%)</f>
        <v>0.34208351969718931</v>
      </c>
    </row>
    <row r="14" spans="1:36" x14ac:dyDescent="0.25">
      <c r="A14" s="5" t="s">
        <v>12</v>
      </c>
      <c r="B14" s="8">
        <f>XNPV(B13,B7:AJ7,B2:AJ2)</f>
        <v>-1.0015309732125388E-4</v>
      </c>
    </row>
    <row r="15" spans="1:36" outlineLevel="1" x14ac:dyDescent="0.25">
      <c r="A15" s="9" t="s">
        <v>13</v>
      </c>
      <c r="B15" s="12">
        <v>0.01</v>
      </c>
    </row>
    <row r="16" spans="1:36" outlineLevel="1" x14ac:dyDescent="0.25">
      <c r="A16" s="5" t="s">
        <v>14</v>
      </c>
      <c r="B16" s="11">
        <f>XNPV(B15,B7:AJ7,B2:AJ2)</f>
        <v>13013.651126453387</v>
      </c>
    </row>
  </sheetData>
  <pageMargins left="0.7" right="0.7" top="0.75" bottom="0.75" header="0.3" footer="0.3"/>
  <pageSetup paperSize="9" orientation="portrait" horizontalDpi="1200" verticalDpi="0" r:id="rId1"/>
  <ignoredErrors>
    <ignoredError sqref="C9:AJ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XNPV_XIRR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2016-10-25T07:03:02Z</dcterms:created>
  <dcterms:modified xsi:type="dcterms:W3CDTF">2017-02-22T12:54:30Z</dcterms:modified>
</cp:coreProperties>
</file>