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4\Dropbox\Writing\"/>
    </mc:Choice>
  </mc:AlternateContent>
  <xr:revisionPtr revIDLastSave="0" documentId="8_{AB831968-D410-4D9A-A22A-E37A37903AB0}" xr6:coauthVersionLast="47" xr6:coauthVersionMax="47" xr10:uidLastSave="{00000000-0000-0000-0000-000000000000}"/>
  <bookViews>
    <workbookView xWindow="-120" yWindow="-120" windowWidth="29040" windowHeight="15720" xr2:uid="{19BED229-1CE3-4C3E-9079-E9D3E0D82DBF}"/>
  </bookViews>
  <sheets>
    <sheet name="Tables" sheetId="3" r:id="rId1"/>
    <sheet name="df 1" sheetId="4" r:id="rId2"/>
    <sheet name="df alternative" sheetId="12" r:id="rId3"/>
    <sheet name="df 2" sheetId="14" r:id="rId4"/>
    <sheet name="df 2 formulas" sheetId="15" r:id="rId5"/>
    <sheet name="df 2 describe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 a="1"/>
  <c r="A1" i="12" a="1"/>
  <c r="A1" i="14" a="1"/>
  <c r="C1" i="14" a="1"/>
  <c r="C1" i="14" l="1"/>
  <c r="A1" i="14"/>
  <c r="A1" i="12"/>
  <c r="A1" i="4"/>
  <c r="A1" i="15" a="1"/>
  <c r="A1" i="15" l="1"/>
  <c r="C1" i="15" a="1"/>
  <c r="C1" i="15" l="1"/>
  <c r="A1" i="16" a="1"/>
  <c r="A1" i="16" l="1"/>
  <c r="K1" i="15" a="1"/>
  <c r="K1" i="15" s="1"/>
  <c r="C1" i="16" a="1"/>
  <c r="C1" i="16" l="1"/>
  <c r="K1" i="16" a="1"/>
  <c r="K1" i="1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1">
    <bk>
      <rc t="2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 xml:space="preserve">orders = xl(%P2%, headers=True)
products=xl(%P3%, headers=True)
df = pd.merge(orders,products)
</code>
    </pythonScript>
    <pythonScript>
      <code xml:space="preserve">orders = xl(%P2%, headers=True)
products=xl(%P3%, headers=True)
df = orders.merge(products)
</code>
    </pythonScript>
    <pythonScript>
      <code>sales = df["Quantity"]*df["Unit Price"]
df["Sales $"] = sales
df</code>
    </pythonScript>
    <pythonScript>
      <code>sales = df["Quantity"]*df["Unit Price"]
df["Sales $"]= sales
gst_amount = sales * 0.1 * (df["GST"]=="Y")
df["GST $"] = gst_amount.round(2)
df</code>
    </pythonScript>
    <pythonScript>
      <code xml:space="preserve">df.describe()
</code>
    </pythonScript>
  </pythonScripts>
</python>
</file>

<file path=xl/sharedStrings.xml><?xml version="1.0" encoding="utf-8"?>
<sst xmlns="http://schemas.openxmlformats.org/spreadsheetml/2006/main" count="23" uniqueCount="12">
  <si>
    <t>Order Number</t>
  </si>
  <si>
    <t>Quantity</t>
  </si>
  <si>
    <t>Unit Price</t>
  </si>
  <si>
    <t>GST</t>
  </si>
  <si>
    <t>ABC123</t>
  </si>
  <si>
    <t>ABC124</t>
  </si>
  <si>
    <t>ABC125</t>
  </si>
  <si>
    <t>ABC126</t>
  </si>
  <si>
    <t>ABC127</t>
  </si>
  <si>
    <t>Y</t>
  </si>
  <si>
    <t>N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</si>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</sst>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2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/>
  </cellXfs>
  <cellStyles count="1">
    <cellStyle name="Normal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Array" Target="richData/rdarray.xml"/><Relationship Id="rId18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microsoft.com/office/2017/06/relationships/rdSupportingPropertyBag" Target="richData/rdsupportingpropertybag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8" c="6">
    <v t="s"/>
    <v t="s">Order Number</v>
    <v t="s">Code</v>
    <v t="s">Quantity</v>
    <v t="s">GST</v>
    <v t="s">Unit Price</v>
    <v>0</v>
    <v>1234</v>
    <v t="s">ABC123</v>
    <v>28</v>
    <v t="s">Y</v>
    <v>4.5999999999999996</v>
    <v>1</v>
    <v>1234</v>
    <v t="s">ABC124</v>
    <v>22</v>
    <v t="s">N</v>
    <v>5.5</v>
    <v>2</v>
    <v>1234</v>
    <v t="s">ABC125</v>
    <v>21</v>
    <v t="s">Y</v>
    <v>8.6</v>
    <v>3</v>
    <v>1235</v>
    <v t="s">ABC124</v>
    <v>29</v>
    <v t="s">N</v>
    <v>5.5</v>
    <v>4</v>
    <v>1235</v>
    <v t="s">ABC125</v>
    <v>24</v>
    <v t="s">Y</v>
    <v>8.6</v>
    <v>5</v>
    <v>1235</v>
    <v t="s">ABC126</v>
    <v>14</v>
    <v t="s">Y</v>
    <v>1.2</v>
    <v>6</v>
    <v>1235</v>
    <v t="s">ABC127</v>
    <v>25</v>
    <v t="s">N</v>
    <v>1.8</v>
  </a>
</arrayData>
</file>

<file path=xl/richData/rdrichvalue.xml><?xml version="1.0" encoding="utf-8"?>
<rvData xmlns="http://schemas.microsoft.com/office/spreadsheetml/2017/richdata" count="3">
  <rv s="0">
    <v>0</v>
  </rv>
  <rv s="1">
    <v>DataFrame</v>
    <v>1</v>
    <v>0</v>
  </rv>
  <rv s="2">
    <v>&lt;class 'pandas.core.frame.DataFrame'&gt;</v>
    <v>DataFrame</v>
    <v xml:space="preserve">   Order Number    Code  Quantity GST  Unit Price
0          1234  ABC123        28   Y         4.6
1          1234  ABC124        22   N         5.5
2          1234  ABC125        21   Y         8.6
3          1235  ABC124        29   N         5.5
4 ...</v>
    <v>1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_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7</v>
      <v>5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provided by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link" t="s"/>
    <k n="logo" t="s"/>
    <k n="name" t="s"/>
  </s>
</spb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2F47F9-4518-42C3-A83D-9121234AC2F6}" name="tblOrders" displayName="tblOrders" ref="A1:C8" totalsRowShown="0" headerRowDxfId="13" headerRowBorderDxfId="12" tableBorderDxfId="11" totalsRowBorderDxfId="10">
  <autoFilter ref="A1:C8" xr:uid="{092F47F9-4518-42C3-A83D-9121234AC2F6}"/>
  <tableColumns count="3">
    <tableColumn id="1" xr3:uid="{54E89402-E65F-4844-83BB-2C9CA2451217}" name="Order Number" dataDxfId="9"/>
    <tableColumn id="2" xr3:uid="{33641941-DA42-4004-8F55-982E17EC8BB5}" name="Code" dataDxfId="8"/>
    <tableColumn id="3" xr3:uid="{C87C2246-60DF-44E4-A8CF-0C1D788EA55D}" name="Quantity" dataDxf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3EEE15-4C5D-4D8A-95C4-797C3CF24BB9}" name="tblProducts" displayName="tblProducts" ref="E1:G6" totalsRowShown="0" headerRowDxfId="6" headerRowBorderDxfId="5" tableBorderDxfId="4" totalsRowBorderDxfId="3">
  <autoFilter ref="E1:G6" xr:uid="{9B3EEE15-4C5D-4D8A-95C4-797C3CF24BB9}"/>
  <tableColumns count="3">
    <tableColumn id="1" xr3:uid="{E00630A2-D57B-4F24-9C51-B8F5FF1ECB00}" name="Code" dataDxfId="2"/>
    <tableColumn id="2" xr3:uid="{6AC44AF2-AEBD-46A5-82D9-0BB9C1DD8D2E}" name="GST" dataDxfId="1"/>
    <tableColumn id="3" xr3:uid="{F24E2202-7FBC-4E7F-A90F-D20C249A46AF}" name="Uni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09A4-DDC2-48AB-A6AA-CB41B44DF580}">
  <dimension ref="A1:G8"/>
  <sheetViews>
    <sheetView showGridLines="0" tabSelected="1" workbookViewId="0"/>
  </sheetViews>
  <sheetFormatPr defaultRowHeight="31.5" x14ac:dyDescent="0.5"/>
  <cols>
    <col min="1" max="1" width="13.25" customWidth="1"/>
    <col min="2" max="2" width="7.125" bestFit="1" customWidth="1"/>
    <col min="3" max="3" width="8.4375" customWidth="1"/>
    <col min="4" max="4" width="4.0625" customWidth="1"/>
    <col min="5" max="5" width="7.125" bestFit="1" customWidth="1"/>
    <col min="6" max="6" width="4.625" customWidth="1"/>
    <col min="7" max="7" width="9.8125" customWidth="1"/>
    <col min="8" max="8" width="3.125" customWidth="1"/>
  </cols>
  <sheetData>
    <row r="1" spans="1:7" x14ac:dyDescent="0.5">
      <c r="A1" s="4" t="s">
        <v>0</v>
      </c>
      <c r="B1" s="5" t="s">
        <v>11</v>
      </c>
      <c r="C1" s="6" t="s">
        <v>1</v>
      </c>
      <c r="E1" s="4" t="s">
        <v>11</v>
      </c>
      <c r="F1" s="5" t="s">
        <v>3</v>
      </c>
      <c r="G1" s="6" t="s">
        <v>2</v>
      </c>
    </row>
    <row r="2" spans="1:7" x14ac:dyDescent="0.5">
      <c r="A2" s="2">
        <v>1234</v>
      </c>
      <c r="B2" s="1" t="s">
        <v>4</v>
      </c>
      <c r="C2" s="3">
        <v>28</v>
      </c>
      <c r="E2" s="2" t="s">
        <v>4</v>
      </c>
      <c r="F2" s="1" t="s">
        <v>9</v>
      </c>
      <c r="G2" s="3">
        <v>4.5999999999999996</v>
      </c>
    </row>
    <row r="3" spans="1:7" x14ac:dyDescent="0.5">
      <c r="A3" s="2">
        <v>1234</v>
      </c>
      <c r="B3" s="1" t="s">
        <v>5</v>
      </c>
      <c r="C3" s="3">
        <v>22</v>
      </c>
      <c r="E3" s="2" t="s">
        <v>5</v>
      </c>
      <c r="F3" s="1" t="s">
        <v>10</v>
      </c>
      <c r="G3" s="3">
        <v>5.5</v>
      </c>
    </row>
    <row r="4" spans="1:7" x14ac:dyDescent="0.5">
      <c r="A4" s="2">
        <v>1234</v>
      </c>
      <c r="B4" s="1" t="s">
        <v>6</v>
      </c>
      <c r="C4" s="3">
        <v>21</v>
      </c>
      <c r="E4" s="2" t="s">
        <v>6</v>
      </c>
      <c r="F4" s="1" t="s">
        <v>9</v>
      </c>
      <c r="G4" s="3">
        <v>8.6</v>
      </c>
    </row>
    <row r="5" spans="1:7" x14ac:dyDescent="0.5">
      <c r="A5" s="2">
        <v>1235</v>
      </c>
      <c r="B5" s="1" t="s">
        <v>5</v>
      </c>
      <c r="C5" s="3">
        <v>29</v>
      </c>
      <c r="E5" s="2" t="s">
        <v>7</v>
      </c>
      <c r="F5" s="1" t="s">
        <v>9</v>
      </c>
      <c r="G5" s="3">
        <v>1.2</v>
      </c>
    </row>
    <row r="6" spans="1:7" x14ac:dyDescent="0.5">
      <c r="A6" s="2">
        <v>1235</v>
      </c>
      <c r="B6" s="1" t="s">
        <v>6</v>
      </c>
      <c r="C6" s="3">
        <v>24</v>
      </c>
      <c r="E6" s="7" t="s">
        <v>8</v>
      </c>
      <c r="F6" s="8" t="s">
        <v>10</v>
      </c>
      <c r="G6" s="9">
        <v>1.8</v>
      </c>
    </row>
    <row r="7" spans="1:7" x14ac:dyDescent="0.5">
      <c r="A7" s="2">
        <v>1235</v>
      </c>
      <c r="B7" s="1" t="s">
        <v>7</v>
      </c>
      <c r="C7" s="3">
        <v>14</v>
      </c>
    </row>
    <row r="8" spans="1:7" x14ac:dyDescent="0.5">
      <c r="A8" s="7">
        <v>1235</v>
      </c>
      <c r="B8" s="8" t="s">
        <v>8</v>
      </c>
      <c r="C8" s="9">
        <v>25</v>
      </c>
    </row>
  </sheetData>
  <phoneticPr fontId="2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1448-88DD-423A-BB23-A097CC95B4A0}">
  <dimension ref="A1:E8"/>
  <sheetViews>
    <sheetView showGridLines="0" workbookViewId="0"/>
  </sheetViews>
  <sheetFormatPr defaultRowHeight="31.5" x14ac:dyDescent="0.5"/>
  <cols>
    <col min="1" max="1" width="12.125" bestFit="1" customWidth="1"/>
    <col min="2" max="2" width="7.125" bestFit="1" customWidth="1"/>
    <col min="3" max="3" width="7.375" bestFit="1" customWidth="1"/>
    <col min="4" max="4" width="3.9375" bestFit="1" customWidth="1"/>
    <col min="5" max="5" width="8.375" bestFit="1" customWidth="1"/>
  </cols>
  <sheetData>
    <row r="1" spans="1:5" x14ac:dyDescent="0.5">
      <c r="A1" t="str" cm="1">
        <f t="array" ref="A1:E8">_xlfn._xlws.PY(0,0,tblOrders[#All],tblProducts[#All])</f>
        <v>Order Number</v>
      </c>
      <c r="B1" t="str">
        <v>Code</v>
      </c>
      <c r="C1" t="str">
        <v>Quantity</v>
      </c>
      <c r="D1" t="str">
        <v>GST</v>
      </c>
      <c r="E1" t="str">
        <v>Unit Price</v>
      </c>
    </row>
    <row r="2" spans="1:5" x14ac:dyDescent="0.5">
      <c r="A2">
        <v>1234</v>
      </c>
      <c r="B2" t="str">
        <v>ABC123</v>
      </c>
      <c r="C2">
        <v>28</v>
      </c>
      <c r="D2" t="str">
        <v>Y</v>
      </c>
      <c r="E2">
        <v>4.5999999999999996</v>
      </c>
    </row>
    <row r="3" spans="1:5" x14ac:dyDescent="0.5">
      <c r="A3">
        <v>1234</v>
      </c>
      <c r="B3" t="str">
        <v>ABC124</v>
      </c>
      <c r="C3">
        <v>22</v>
      </c>
      <c r="D3" t="str">
        <v>N</v>
      </c>
      <c r="E3">
        <v>5.5</v>
      </c>
    </row>
    <row r="4" spans="1:5" x14ac:dyDescent="0.5">
      <c r="A4">
        <v>1234</v>
      </c>
      <c r="B4" t="str">
        <v>ABC125</v>
      </c>
      <c r="C4">
        <v>21</v>
      </c>
      <c r="D4" t="str">
        <v>Y</v>
      </c>
      <c r="E4">
        <v>8.6</v>
      </c>
    </row>
    <row r="5" spans="1:5" x14ac:dyDescent="0.5">
      <c r="A5">
        <v>1235</v>
      </c>
      <c r="B5" t="str">
        <v>ABC124</v>
      </c>
      <c r="C5">
        <v>29</v>
      </c>
      <c r="D5" t="str">
        <v>N</v>
      </c>
      <c r="E5">
        <v>5.5</v>
      </c>
    </row>
    <row r="6" spans="1:5" x14ac:dyDescent="0.5">
      <c r="A6">
        <v>1235</v>
      </c>
      <c r="B6" t="str">
        <v>ABC125</v>
      </c>
      <c r="C6">
        <v>24</v>
      </c>
      <c r="D6" t="str">
        <v>Y</v>
      </c>
      <c r="E6">
        <v>8.6</v>
      </c>
    </row>
    <row r="7" spans="1:5" x14ac:dyDescent="0.5">
      <c r="A7">
        <v>1235</v>
      </c>
      <c r="B7" t="str">
        <v>ABC126</v>
      </c>
      <c r="C7">
        <v>14</v>
      </c>
      <c r="D7" t="str">
        <v>Y</v>
      </c>
      <c r="E7">
        <v>1.2</v>
      </c>
    </row>
    <row r="8" spans="1:5" x14ac:dyDescent="0.5">
      <c r="A8">
        <v>1235</v>
      </c>
      <c r="B8" t="str">
        <v>ABC127</v>
      </c>
      <c r="C8">
        <v>25</v>
      </c>
      <c r="D8" t="str">
        <v>N</v>
      </c>
      <c r="E8">
        <v>1.8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4B8F-826F-4640-94D5-4460FFEA0365}">
  <dimension ref="A1:E8"/>
  <sheetViews>
    <sheetView showGridLines="0" workbookViewId="0"/>
  </sheetViews>
  <sheetFormatPr defaultRowHeight="31.5" x14ac:dyDescent="0.5"/>
  <cols>
    <col min="1" max="1" width="12.125" bestFit="1" customWidth="1"/>
    <col min="2" max="2" width="7.125" bestFit="1" customWidth="1"/>
    <col min="3" max="3" width="7.375" bestFit="1" customWidth="1"/>
    <col min="4" max="4" width="3.9375" bestFit="1" customWidth="1"/>
    <col min="5" max="5" width="8.375" bestFit="1" customWidth="1"/>
  </cols>
  <sheetData>
    <row r="1" spans="1:5" x14ac:dyDescent="0.5">
      <c r="A1" t="str" cm="1">
        <f t="array" ref="A1:E8">_xlfn._xlws.PY(1,0,tblOrders[#All],tblProducts[#All])</f>
        <v>Order Number</v>
      </c>
      <c r="B1" t="str">
        <v>Code</v>
      </c>
      <c r="C1" t="str">
        <v>Quantity</v>
      </c>
      <c r="D1" t="str">
        <v>GST</v>
      </c>
      <c r="E1" t="str">
        <v>Unit Price</v>
      </c>
    </row>
    <row r="2" spans="1:5" x14ac:dyDescent="0.5">
      <c r="A2">
        <v>1234</v>
      </c>
      <c r="B2" t="str">
        <v>ABC123</v>
      </c>
      <c r="C2">
        <v>28</v>
      </c>
      <c r="D2" t="str">
        <v>Y</v>
      </c>
      <c r="E2">
        <v>4.5999999999999996</v>
      </c>
    </row>
    <row r="3" spans="1:5" x14ac:dyDescent="0.5">
      <c r="A3">
        <v>1234</v>
      </c>
      <c r="B3" t="str">
        <v>ABC124</v>
      </c>
      <c r="C3">
        <v>22</v>
      </c>
      <c r="D3" t="str">
        <v>N</v>
      </c>
      <c r="E3">
        <v>5.5</v>
      </c>
    </row>
    <row r="4" spans="1:5" x14ac:dyDescent="0.5">
      <c r="A4">
        <v>1234</v>
      </c>
      <c r="B4" t="str">
        <v>ABC125</v>
      </c>
      <c r="C4">
        <v>21</v>
      </c>
      <c r="D4" t="str">
        <v>Y</v>
      </c>
      <c r="E4">
        <v>8.6</v>
      </c>
    </row>
    <row r="5" spans="1:5" x14ac:dyDescent="0.5">
      <c r="A5">
        <v>1235</v>
      </c>
      <c r="B5" t="str">
        <v>ABC124</v>
      </c>
      <c r="C5">
        <v>29</v>
      </c>
      <c r="D5" t="str">
        <v>N</v>
      </c>
      <c r="E5">
        <v>5.5</v>
      </c>
    </row>
    <row r="6" spans="1:5" x14ac:dyDescent="0.5">
      <c r="A6">
        <v>1235</v>
      </c>
      <c r="B6" t="str">
        <v>ABC125</v>
      </c>
      <c r="C6">
        <v>24</v>
      </c>
      <c r="D6" t="str">
        <v>Y</v>
      </c>
      <c r="E6">
        <v>8.6</v>
      </c>
    </row>
    <row r="7" spans="1:5" x14ac:dyDescent="0.5">
      <c r="A7">
        <v>1235</v>
      </c>
      <c r="B7" t="str">
        <v>ABC126</v>
      </c>
      <c r="C7">
        <v>14</v>
      </c>
      <c r="D7" t="str">
        <v>Y</v>
      </c>
      <c r="E7">
        <v>1.2</v>
      </c>
    </row>
    <row r="8" spans="1:5" x14ac:dyDescent="0.5">
      <c r="A8">
        <v>1235</v>
      </c>
      <c r="B8" t="str">
        <v>ABC127</v>
      </c>
      <c r="C8">
        <v>25</v>
      </c>
      <c r="D8" t="str">
        <v>N</v>
      </c>
      <c r="E8">
        <v>1.8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0BA2-6287-472B-8B59-D9C46ED557F4}">
  <dimension ref="A1:H8"/>
  <sheetViews>
    <sheetView showGridLines="0" workbookViewId="0">
      <selection activeCell="C1" sqref="C1"/>
    </sheetView>
  </sheetViews>
  <sheetFormatPr defaultRowHeight="31.5" x14ac:dyDescent="0.5"/>
  <cols>
    <col min="1" max="1" width="12.125" bestFit="1" customWidth="1"/>
    <col min="2" max="2" width="2.875" customWidth="1"/>
    <col min="3" max="3" width="12.1875" customWidth="1"/>
    <col min="4" max="4" width="7.125" bestFit="1" customWidth="1"/>
    <col min="5" max="5" width="8.375" bestFit="1" customWidth="1"/>
  </cols>
  <sheetData>
    <row r="1" spans="1:8" x14ac:dyDescent="0.5">
      <c r="A1" t="e" cm="1" vm="1">
        <f t="array" ref="A1">_xlfn._xlws.PY(0,1,tblOrders[#All],tblProducts[#All])</f>
        <v>#VALUE!</v>
      </c>
      <c r="C1" t="str" cm="1">
        <f t="array" ref="C1:H8">_xlfn._xlws.PY(2,0)</f>
        <v>Order Number</v>
      </c>
      <c r="D1" t="str">
        <v>Code</v>
      </c>
      <c r="E1" t="str">
        <v>Quantity</v>
      </c>
      <c r="F1" t="str">
        <v>GST</v>
      </c>
      <c r="G1" t="str">
        <v>Unit Price</v>
      </c>
      <c r="H1" t="str">
        <v>Sales $</v>
      </c>
    </row>
    <row r="2" spans="1:8" x14ac:dyDescent="0.5">
      <c r="C2">
        <v>1234</v>
      </c>
      <c r="D2" t="str">
        <v>ABC123</v>
      </c>
      <c r="E2">
        <v>28</v>
      </c>
      <c r="F2" t="str">
        <v>Y</v>
      </c>
      <c r="G2">
        <v>4.5999999999999996</v>
      </c>
      <c r="H2">
        <v>128.79999999999998</v>
      </c>
    </row>
    <row r="3" spans="1:8" x14ac:dyDescent="0.5">
      <c r="C3">
        <v>1234</v>
      </c>
      <c r="D3" t="str">
        <v>ABC124</v>
      </c>
      <c r="E3">
        <v>22</v>
      </c>
      <c r="F3" t="str">
        <v>N</v>
      </c>
      <c r="G3">
        <v>5.5</v>
      </c>
      <c r="H3">
        <v>121</v>
      </c>
    </row>
    <row r="4" spans="1:8" x14ac:dyDescent="0.5">
      <c r="C4">
        <v>1234</v>
      </c>
      <c r="D4" t="str">
        <v>ABC125</v>
      </c>
      <c r="E4">
        <v>21</v>
      </c>
      <c r="F4" t="str">
        <v>Y</v>
      </c>
      <c r="G4">
        <v>8.6</v>
      </c>
      <c r="H4">
        <v>180.6</v>
      </c>
    </row>
    <row r="5" spans="1:8" x14ac:dyDescent="0.5">
      <c r="C5">
        <v>1235</v>
      </c>
      <c r="D5" t="str">
        <v>ABC124</v>
      </c>
      <c r="E5">
        <v>29</v>
      </c>
      <c r="F5" t="str">
        <v>N</v>
      </c>
      <c r="G5">
        <v>5.5</v>
      </c>
      <c r="H5">
        <v>159.5</v>
      </c>
    </row>
    <row r="6" spans="1:8" x14ac:dyDescent="0.5">
      <c r="C6">
        <v>1235</v>
      </c>
      <c r="D6" t="str">
        <v>ABC125</v>
      </c>
      <c r="E6">
        <v>24</v>
      </c>
      <c r="F6" t="str">
        <v>Y</v>
      </c>
      <c r="G6">
        <v>8.6</v>
      </c>
      <c r="H6">
        <v>206.39999999999998</v>
      </c>
    </row>
    <row r="7" spans="1:8" x14ac:dyDescent="0.5">
      <c r="C7">
        <v>1235</v>
      </c>
      <c r="D7" t="str">
        <v>ABC126</v>
      </c>
      <c r="E7">
        <v>14</v>
      </c>
      <c r="F7" t="str">
        <v>Y</v>
      </c>
      <c r="G7">
        <v>1.2</v>
      </c>
      <c r="H7">
        <v>16.8</v>
      </c>
    </row>
    <row r="8" spans="1:8" x14ac:dyDescent="0.5">
      <c r="C8">
        <v>1235</v>
      </c>
      <c r="D8" t="str">
        <v>ABC127</v>
      </c>
      <c r="E8">
        <v>25</v>
      </c>
      <c r="F8" t="str">
        <v>N</v>
      </c>
      <c r="G8">
        <v>1.8</v>
      </c>
      <c r="H8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F645-0E82-4E11-9CE8-2B364708C985}">
  <dimension ref="A1:Q8"/>
  <sheetViews>
    <sheetView showGridLines="0" zoomScale="70" zoomScaleNormal="70" workbookViewId="0">
      <selection activeCell="K1" sqref="K1"/>
    </sheetView>
  </sheetViews>
  <sheetFormatPr defaultRowHeight="31.5" x14ac:dyDescent="0.5"/>
  <cols>
    <col min="1" max="1" width="12.125" bestFit="1" customWidth="1"/>
    <col min="2" max="2" width="2.875" customWidth="1"/>
    <col min="3" max="3" width="12.1875" customWidth="1"/>
    <col min="4" max="4" width="7.125" bestFit="1" customWidth="1"/>
    <col min="5" max="5" width="8.375" bestFit="1" customWidth="1"/>
    <col min="11" max="11" width="12.125" bestFit="1" customWidth="1"/>
    <col min="12" max="12" width="7.125" bestFit="1" customWidth="1"/>
    <col min="13" max="13" width="7.5625" bestFit="1" customWidth="1"/>
    <col min="14" max="14" width="3.9375" bestFit="1" customWidth="1"/>
    <col min="15" max="15" width="8.5625" bestFit="1" customWidth="1"/>
    <col min="16" max="16" width="6.5" bestFit="1" customWidth="1"/>
    <col min="17" max="17" width="5.6875" bestFit="1" customWidth="1"/>
  </cols>
  <sheetData>
    <row r="1" spans="1:17" x14ac:dyDescent="0.5">
      <c r="A1" t="e" cm="1" vm="1">
        <f t="array" ref="A1">_xlfn._xlws.PY(0,1,tblOrders[#All],tblProducts[#All])</f>
        <v>#VALUE!</v>
      </c>
      <c r="C1" t="str" cm="1">
        <f t="array" ref="C1:I8">_xlfn._xlws.PY(3,0)</f>
        <v>Order Number</v>
      </c>
      <c r="D1" t="str">
        <v>Code</v>
      </c>
      <c r="E1" t="str">
        <v>Quantity</v>
      </c>
      <c r="F1" t="str">
        <v>GST</v>
      </c>
      <c r="G1" t="str">
        <v>Unit Price</v>
      </c>
      <c r="H1" t="str">
        <v>Sales $</v>
      </c>
      <c r="I1" t="str">
        <v>GST $</v>
      </c>
      <c r="K1" t="str" cm="1">
        <f t="array" ref="K1:Q5">_xlfn.VSTACK(_xlfn.TAKE(_xlfn.ANCHORARRAY(C1),1),_xlfn._xlws.FILTER(_xlfn.ANCHORARRAY(C1),INDEX(_xlfn.ANCHORARRAY(C1),,4)="Y"))</f>
        <v>Order Number</v>
      </c>
      <c r="L1" t="str">
        <v>Code</v>
      </c>
      <c r="M1" t="str">
        <v>Quantity</v>
      </c>
      <c r="N1" t="str">
        <v>GST</v>
      </c>
      <c r="O1" t="str">
        <v>Unit Price</v>
      </c>
      <c r="P1" t="str">
        <v>Sales $</v>
      </c>
      <c r="Q1" t="str">
        <v>GST $</v>
      </c>
    </row>
    <row r="2" spans="1:17" x14ac:dyDescent="0.5">
      <c r="C2">
        <v>1234</v>
      </c>
      <c r="D2" t="str">
        <v>ABC123</v>
      </c>
      <c r="E2">
        <v>28</v>
      </c>
      <c r="F2" t="str">
        <v>Y</v>
      </c>
      <c r="G2">
        <v>4.5999999999999996</v>
      </c>
      <c r="H2">
        <v>128.79999999999998</v>
      </c>
      <c r="I2">
        <v>12.88</v>
      </c>
      <c r="K2">
        <v>1234</v>
      </c>
      <c r="L2" t="str">
        <v>ABC123</v>
      </c>
      <c r="M2">
        <v>28</v>
      </c>
      <c r="N2" t="str">
        <v>Y</v>
      </c>
      <c r="O2">
        <v>4.5999999999999996</v>
      </c>
      <c r="P2">
        <v>128.79999999999998</v>
      </c>
      <c r="Q2">
        <v>12.88</v>
      </c>
    </row>
    <row r="3" spans="1:17" x14ac:dyDescent="0.5">
      <c r="C3">
        <v>1234</v>
      </c>
      <c r="D3" t="str">
        <v>ABC124</v>
      </c>
      <c r="E3">
        <v>22</v>
      </c>
      <c r="F3" t="str">
        <v>N</v>
      </c>
      <c r="G3">
        <v>5.5</v>
      </c>
      <c r="H3">
        <v>121</v>
      </c>
      <c r="I3">
        <v>0</v>
      </c>
      <c r="K3">
        <v>1234</v>
      </c>
      <c r="L3" t="str">
        <v>ABC125</v>
      </c>
      <c r="M3">
        <v>21</v>
      </c>
      <c r="N3" t="str">
        <v>Y</v>
      </c>
      <c r="O3">
        <v>8.6</v>
      </c>
      <c r="P3">
        <v>180.6</v>
      </c>
      <c r="Q3">
        <v>18.059999999999999</v>
      </c>
    </row>
    <row r="4" spans="1:17" x14ac:dyDescent="0.5">
      <c r="C4">
        <v>1234</v>
      </c>
      <c r="D4" t="str">
        <v>ABC125</v>
      </c>
      <c r="E4">
        <v>21</v>
      </c>
      <c r="F4" t="str">
        <v>Y</v>
      </c>
      <c r="G4">
        <v>8.6</v>
      </c>
      <c r="H4">
        <v>180.6</v>
      </c>
      <c r="I4">
        <v>18.059999999999999</v>
      </c>
      <c r="K4">
        <v>1235</v>
      </c>
      <c r="L4" t="str">
        <v>ABC125</v>
      </c>
      <c r="M4">
        <v>24</v>
      </c>
      <c r="N4" t="str">
        <v>Y</v>
      </c>
      <c r="O4">
        <v>8.6</v>
      </c>
      <c r="P4">
        <v>206.39999999999998</v>
      </c>
      <c r="Q4">
        <v>20.64</v>
      </c>
    </row>
    <row r="5" spans="1:17" x14ac:dyDescent="0.5">
      <c r="C5">
        <v>1235</v>
      </c>
      <c r="D5" t="str">
        <v>ABC124</v>
      </c>
      <c r="E5">
        <v>29</v>
      </c>
      <c r="F5" t="str">
        <v>N</v>
      </c>
      <c r="G5">
        <v>5.5</v>
      </c>
      <c r="H5">
        <v>159.5</v>
      </c>
      <c r="I5">
        <v>0</v>
      </c>
      <c r="K5">
        <v>1235</v>
      </c>
      <c r="L5" t="str">
        <v>ABC126</v>
      </c>
      <c r="M5">
        <v>14</v>
      </c>
      <c r="N5" t="str">
        <v>Y</v>
      </c>
      <c r="O5">
        <v>1.2</v>
      </c>
      <c r="P5">
        <v>16.8</v>
      </c>
      <c r="Q5">
        <v>1.68</v>
      </c>
    </row>
    <row r="6" spans="1:17" x14ac:dyDescent="0.5">
      <c r="C6">
        <v>1235</v>
      </c>
      <c r="D6" t="str">
        <v>ABC125</v>
      </c>
      <c r="E6">
        <v>24</v>
      </c>
      <c r="F6" t="str">
        <v>Y</v>
      </c>
      <c r="G6">
        <v>8.6</v>
      </c>
      <c r="H6">
        <v>206.39999999999998</v>
      </c>
      <c r="I6">
        <v>20.64</v>
      </c>
    </row>
    <row r="7" spans="1:17" x14ac:dyDescent="0.5">
      <c r="C7">
        <v>1235</v>
      </c>
      <c r="D7" t="str">
        <v>ABC126</v>
      </c>
      <c r="E7">
        <v>14</v>
      </c>
      <c r="F7" t="str">
        <v>Y</v>
      </c>
      <c r="G7">
        <v>1.2</v>
      </c>
      <c r="H7">
        <v>16.8</v>
      </c>
      <c r="I7">
        <v>1.68</v>
      </c>
    </row>
    <row r="8" spans="1:17" x14ac:dyDescent="0.5">
      <c r="C8">
        <v>1235</v>
      </c>
      <c r="D8" t="str">
        <v>ABC127</v>
      </c>
      <c r="E8">
        <v>25</v>
      </c>
      <c r="F8" t="str">
        <v>N</v>
      </c>
      <c r="G8">
        <v>1.8</v>
      </c>
      <c r="H8">
        <v>45</v>
      </c>
      <c r="I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2928F-45A0-4EF2-A7EB-A9296C4E80B6}">
  <dimension ref="A1:P9"/>
  <sheetViews>
    <sheetView showGridLines="0" topLeftCell="C1" zoomScale="55" zoomScaleNormal="55" workbookViewId="0">
      <selection activeCell="L14" sqref="L14"/>
    </sheetView>
  </sheetViews>
  <sheetFormatPr defaultRowHeight="31.5" x14ac:dyDescent="0.5"/>
  <cols>
    <col min="1" max="1" width="12.125" bestFit="1" customWidth="1"/>
    <col min="2" max="2" width="2.875" customWidth="1"/>
    <col min="3" max="3" width="12.8125" bestFit="1" customWidth="1"/>
    <col min="4" max="4" width="7.5625" bestFit="1" customWidth="1"/>
    <col min="5" max="5" width="7.8125" bestFit="1" customWidth="1"/>
    <col min="6" max="6" width="4.25" bestFit="1" customWidth="1"/>
    <col min="7" max="7" width="8.9375" bestFit="1" customWidth="1"/>
    <col min="8" max="8" width="6.75" bestFit="1" customWidth="1"/>
    <col min="9" max="9" width="6.0625" bestFit="1" customWidth="1"/>
    <col min="10" max="10" width="3.1875" customWidth="1"/>
    <col min="11" max="11" width="5.625" bestFit="1" customWidth="1"/>
    <col min="12" max="12" width="12.8125" bestFit="1" customWidth="1"/>
    <col min="13" max="13" width="7.8125" bestFit="1" customWidth="1"/>
    <col min="14" max="14" width="8.9375" bestFit="1" customWidth="1"/>
    <col min="15" max="15" width="7.6875" bestFit="1" customWidth="1"/>
    <col min="16" max="17" width="6.0625" bestFit="1" customWidth="1"/>
  </cols>
  <sheetData>
    <row r="1" spans="1:16" x14ac:dyDescent="0.5">
      <c r="A1" t="e" cm="1" vm="1">
        <f t="array" ref="A1">_xlfn._xlws.PY(0,1,tblOrders[#All],tblProducts[#All])</f>
        <v>#VALUE!</v>
      </c>
      <c r="C1" t="str" cm="1">
        <f t="array" ref="C1:I8">_xlfn._xlws.PY(3,0)</f>
        <v>Order Number</v>
      </c>
      <c r="D1" t="str">
        <v>Code</v>
      </c>
      <c r="E1" t="str">
        <v>Quantity</v>
      </c>
      <c r="F1" t="str">
        <v>GST</v>
      </c>
      <c r="G1" t="str">
        <v>Unit Price</v>
      </c>
      <c r="H1" t="str">
        <v>Sales $</v>
      </c>
      <c r="I1" t="str">
        <v>GST $</v>
      </c>
      <c r="K1" t="str" cm="1">
        <f t="array" ref="K1:P9">_xlfn._xlws.PY(4,0)</f>
        <v/>
      </c>
      <c r="L1" t="str">
        <v>Order Number</v>
      </c>
      <c r="M1" t="str">
        <v>Quantity</v>
      </c>
      <c r="N1" t="str">
        <v>Unit Price</v>
      </c>
      <c r="O1" t="str">
        <v>Sales $</v>
      </c>
      <c r="P1" t="str">
        <v>GST $</v>
      </c>
    </row>
    <row r="2" spans="1:16" x14ac:dyDescent="0.5">
      <c r="C2">
        <v>1234</v>
      </c>
      <c r="D2" t="str">
        <v>ABC123</v>
      </c>
      <c r="E2">
        <v>28</v>
      </c>
      <c r="F2" t="str">
        <v>Y</v>
      </c>
      <c r="G2">
        <v>4.5999999999999996</v>
      </c>
      <c r="H2">
        <v>128.79999999999998</v>
      </c>
      <c r="I2">
        <v>12.88</v>
      </c>
      <c r="K2" t="str">
        <v>count</v>
      </c>
      <c r="L2">
        <v>7</v>
      </c>
      <c r="M2">
        <v>7</v>
      </c>
      <c r="N2">
        <v>7</v>
      </c>
      <c r="O2">
        <v>7</v>
      </c>
      <c r="P2">
        <v>7</v>
      </c>
    </row>
    <row r="3" spans="1:16" x14ac:dyDescent="0.5">
      <c r="C3">
        <v>1234</v>
      </c>
      <c r="D3" t="str">
        <v>ABC124</v>
      </c>
      <c r="E3">
        <v>22</v>
      </c>
      <c r="F3" t="str">
        <v>N</v>
      </c>
      <c r="G3">
        <v>5.5</v>
      </c>
      <c r="H3">
        <v>121</v>
      </c>
      <c r="I3">
        <v>0</v>
      </c>
      <c r="K3" t="str">
        <v>mean</v>
      </c>
      <c r="L3" s="10">
        <v>1234.5714285714287</v>
      </c>
      <c r="M3" s="10">
        <v>23.285714285714285</v>
      </c>
      <c r="N3" s="10">
        <v>5.1142857142857139</v>
      </c>
      <c r="O3" s="10">
        <v>122.58571428571427</v>
      </c>
      <c r="P3" s="10">
        <v>7.6085714285714285</v>
      </c>
    </row>
    <row r="4" spans="1:16" x14ac:dyDescent="0.5">
      <c r="C4">
        <v>1234</v>
      </c>
      <c r="D4" t="str">
        <v>ABC125</v>
      </c>
      <c r="E4">
        <v>21</v>
      </c>
      <c r="F4" t="str">
        <v>Y</v>
      </c>
      <c r="G4">
        <v>8.6</v>
      </c>
      <c r="H4">
        <v>180.6</v>
      </c>
      <c r="I4">
        <v>18.059999999999999</v>
      </c>
      <c r="K4" t="str">
        <v>std</v>
      </c>
      <c r="L4" s="10">
        <v>0.53452248382484879</v>
      </c>
      <c r="M4" s="10">
        <v>5.0237531028201659</v>
      </c>
      <c r="N4" s="10">
        <v>2.9202902660686383</v>
      </c>
      <c r="O4" s="10">
        <v>69.527510827763436</v>
      </c>
      <c r="P4" s="10">
        <v>9.2705401291248553</v>
      </c>
    </row>
    <row r="5" spans="1:16" x14ac:dyDescent="0.5">
      <c r="C5">
        <v>1235</v>
      </c>
      <c r="D5" t="str">
        <v>ABC124</v>
      </c>
      <c r="E5">
        <v>29</v>
      </c>
      <c r="F5" t="str">
        <v>N</v>
      </c>
      <c r="G5">
        <v>5.5</v>
      </c>
      <c r="H5">
        <v>159.5</v>
      </c>
      <c r="I5">
        <v>0</v>
      </c>
      <c r="K5" t="str">
        <v>min</v>
      </c>
      <c r="L5">
        <v>1234</v>
      </c>
      <c r="M5">
        <v>14</v>
      </c>
      <c r="N5">
        <v>1.2</v>
      </c>
      <c r="O5">
        <v>16.8</v>
      </c>
      <c r="P5">
        <v>0</v>
      </c>
    </row>
    <row r="6" spans="1:16" x14ac:dyDescent="0.5">
      <c r="C6">
        <v>1235</v>
      </c>
      <c r="D6" t="str">
        <v>ABC125</v>
      </c>
      <c r="E6">
        <v>24</v>
      </c>
      <c r="F6" t="str">
        <v>Y</v>
      </c>
      <c r="G6">
        <v>8.6</v>
      </c>
      <c r="H6">
        <v>206.39999999999998</v>
      </c>
      <c r="I6">
        <v>20.64</v>
      </c>
      <c r="K6" t="str">
        <v>25%</v>
      </c>
      <c r="L6">
        <v>1234</v>
      </c>
      <c r="M6">
        <v>21.5</v>
      </c>
      <c r="N6">
        <v>3.1999999999999997</v>
      </c>
      <c r="O6">
        <v>83</v>
      </c>
      <c r="P6">
        <v>0</v>
      </c>
    </row>
    <row r="7" spans="1:16" x14ac:dyDescent="0.5">
      <c r="C7">
        <v>1235</v>
      </c>
      <c r="D7" t="str">
        <v>ABC126</v>
      </c>
      <c r="E7">
        <v>14</v>
      </c>
      <c r="F7" t="str">
        <v>Y</v>
      </c>
      <c r="G7">
        <v>1.2</v>
      </c>
      <c r="H7">
        <v>16.8</v>
      </c>
      <c r="I7">
        <v>1.68</v>
      </c>
      <c r="K7" t="str">
        <v>50%</v>
      </c>
      <c r="L7">
        <v>1235</v>
      </c>
      <c r="M7">
        <v>24</v>
      </c>
      <c r="N7">
        <v>5.5</v>
      </c>
      <c r="O7">
        <v>128.79999999999998</v>
      </c>
      <c r="P7">
        <v>1.68</v>
      </c>
    </row>
    <row r="8" spans="1:16" x14ac:dyDescent="0.5">
      <c r="C8">
        <v>1235</v>
      </c>
      <c r="D8" t="str">
        <v>ABC127</v>
      </c>
      <c r="E8">
        <v>25</v>
      </c>
      <c r="F8" t="str">
        <v>N</v>
      </c>
      <c r="G8">
        <v>1.8</v>
      </c>
      <c r="H8">
        <v>45</v>
      </c>
      <c r="I8">
        <v>0</v>
      </c>
      <c r="K8" t="str">
        <v>75%</v>
      </c>
      <c r="L8">
        <v>1235</v>
      </c>
      <c r="M8">
        <v>26.5</v>
      </c>
      <c r="N8">
        <v>7.05</v>
      </c>
      <c r="O8">
        <v>170.05</v>
      </c>
      <c r="P8">
        <v>15.469999999999999</v>
      </c>
    </row>
    <row r="9" spans="1:16" x14ac:dyDescent="0.5">
      <c r="K9" t="str">
        <v>max</v>
      </c>
      <c r="L9">
        <v>1235</v>
      </c>
      <c r="M9">
        <v>29</v>
      </c>
      <c r="N9">
        <v>8.6</v>
      </c>
      <c r="O9">
        <v>206.39999999999998</v>
      </c>
      <c r="P9">
        <v>20.64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Tables</vt:lpstr>
      <vt:lpstr>df 1</vt:lpstr>
      <vt:lpstr>df alternative</vt:lpstr>
      <vt:lpstr>df 2</vt:lpstr>
      <vt:lpstr>df 2 formulas</vt:lpstr>
      <vt:lpstr>df 2 describe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2025-03-27T07:05:50Z</dcterms:created>
  <dcterms:modified xsi:type="dcterms:W3CDTF">2025-06-23T11:06:10Z</dcterms:modified>
</cp:coreProperties>
</file>