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CPA INTHEBLACK\"/>
    </mc:Choice>
  </mc:AlternateContent>
  <xr:revisionPtr revIDLastSave="0" documentId="13_ncr:1_{2DEB2189-DBFD-430B-8024-A9C6627B0C23}" xr6:coauthVersionLast="47" xr6:coauthVersionMax="47" xr10:uidLastSave="{00000000-0000-0000-0000-000000000000}"/>
  <bookViews>
    <workbookView xWindow="-120" yWindow="-120" windowWidth="29040" windowHeight="15840" xr2:uid="{4FD4584F-E32A-43B5-A671-8A1D087E386A}"/>
  </bookViews>
  <sheets>
    <sheet name="Fig 1" sheetId="1" r:id="rId1"/>
    <sheet name="Fig2" sheetId="2" r:id="rId2"/>
    <sheet name="Fig 3" sheetId="3" r:id="rId3"/>
    <sheet name="Fig4" sheetId="4" r:id="rId4"/>
    <sheet name="Fig5" sheetId="6" r:id="rId5"/>
    <sheet name="Fig 3 INTL" sheetId="7" r:id="rId6"/>
    <sheet name="Fig 4 INTL" sheetId="8" r:id="rId7"/>
    <sheet name="Fig 6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E2" i="8"/>
  <c r="E2" i="7"/>
  <c r="E3" i="7"/>
  <c r="C2" i="7"/>
  <c r="C2" i="4"/>
  <c r="E2" i="3"/>
  <c r="C2" i="3"/>
  <c r="C2" i="2"/>
  <c r="D5" i="5"/>
  <c r="E5" i="8"/>
  <c r="E4" i="4"/>
  <c r="C5" i="8"/>
  <c r="E3" i="8"/>
  <c r="E4" i="8"/>
  <c r="C3" i="8"/>
  <c r="C4" i="8"/>
  <c r="C2" i="8"/>
  <c r="C4" i="7"/>
  <c r="C3" i="7"/>
  <c r="B3" i="6"/>
  <c r="B4" i="6"/>
  <c r="B5" i="6"/>
  <c r="B2" i="6"/>
  <c r="E3" i="4"/>
  <c r="E2" i="4"/>
  <c r="E3" i="3"/>
  <c r="E5" i="5"/>
  <c r="F5" i="8"/>
  <c r="D5" i="8"/>
  <c r="D4" i="7"/>
  <c r="F4" i="8"/>
  <c r="D4" i="8"/>
  <c r="D2" i="8"/>
  <c r="F3" i="8"/>
  <c r="F2" i="8"/>
  <c r="D3" i="8"/>
  <c r="F3" i="7"/>
  <c r="D3" i="7"/>
  <c r="F2" i="7"/>
  <c r="D2" i="7"/>
  <c r="D4" i="5" l="1"/>
  <c r="D3" i="5"/>
  <c r="C5" i="6"/>
  <c r="C3" i="6"/>
  <c r="E4" i="5"/>
  <c r="E3" i="5"/>
  <c r="C4" i="6"/>
  <c r="E2" i="5"/>
  <c r="C2" i="6"/>
  <c r="C3" i="4" l="1"/>
  <c r="C4" i="4"/>
  <c r="C3" i="3"/>
  <c r="C6" i="2"/>
  <c r="C3" i="2"/>
  <c r="C4" i="2"/>
  <c r="C5" i="2"/>
  <c r="E3" i="1"/>
  <c r="E4" i="1"/>
  <c r="E5" i="1"/>
  <c r="E6" i="1"/>
  <c r="E7" i="1"/>
  <c r="C2" i="1"/>
  <c r="C6" i="1"/>
  <c r="C7" i="1"/>
  <c r="C5" i="1"/>
  <c r="C3" i="1"/>
  <c r="C4" i="1"/>
  <c r="F4" i="4"/>
  <c r="F6" i="1"/>
  <c r="F3" i="1"/>
  <c r="D2" i="1"/>
  <c r="D6" i="1"/>
  <c r="D2" i="3"/>
  <c r="D4" i="1"/>
  <c r="F3" i="3"/>
  <c r="F5" i="1"/>
  <c r="D5" i="1"/>
  <c r="D2" i="4"/>
  <c r="F7" i="1"/>
  <c r="F3" i="4"/>
  <c r="F2" i="3"/>
  <c r="D4" i="4"/>
  <c r="D3" i="3"/>
  <c r="D3" i="4"/>
  <c r="D5" i="2"/>
  <c r="D6" i="2"/>
  <c r="F2" i="4"/>
  <c r="F4" i="1"/>
  <c r="D2" i="2"/>
  <c r="D7" i="1"/>
  <c r="D3" i="1"/>
  <c r="D3" i="2"/>
  <c r="D4" i="2"/>
</calcChain>
</file>

<file path=xl/sharedStrings.xml><?xml version="1.0" encoding="utf-8"?>
<sst xmlns="http://schemas.openxmlformats.org/spreadsheetml/2006/main" count="51" uniqueCount="30">
  <si>
    <t>Dates</t>
  </si>
  <si>
    <t>Months</t>
  </si>
  <si>
    <t>EDATE</t>
  </si>
  <si>
    <t>EOMONTH</t>
  </si>
  <si>
    <t>EDATE function in C</t>
  </si>
  <si>
    <t>EOMONTH function in E</t>
  </si>
  <si>
    <t>Start Date</t>
  </si>
  <si>
    <t>Days added</t>
  </si>
  <si>
    <t>Days</t>
  </si>
  <si>
    <t>Start</t>
  </si>
  <si>
    <t>Holidays</t>
  </si>
  <si>
    <t>Formula in C</t>
  </si>
  <si>
    <t>Formula in E</t>
  </si>
  <si>
    <t>End</t>
  </si>
  <si>
    <t>WORKDAY (work holidays)</t>
  </si>
  <si>
    <t>NETWORKDAYS (work holidays)</t>
  </si>
  <si>
    <t>NETWORKDAYS (exclude holidays)</t>
  </si>
  <si>
    <t>End Date</t>
  </si>
  <si>
    <t>NETWORKDAY.INTL</t>
  </si>
  <si>
    <t>Days to Count</t>
  </si>
  <si>
    <t>Sundays</t>
  </si>
  <si>
    <t>Fridays</t>
  </si>
  <si>
    <t>Formula in D</t>
  </si>
  <si>
    <t>Mondays</t>
  </si>
  <si>
    <t>Date</t>
  </si>
  <si>
    <t>Last weekday</t>
  </si>
  <si>
    <t>Formula in B</t>
  </si>
  <si>
    <t>WORKDAY (exclude holidays)</t>
  </si>
  <si>
    <t>WA Holidays</t>
  </si>
  <si>
    <t>Saturdays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</si>
</sst>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#,##0.00_);[Red]\(#,##0.00\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37" fontId="1" fillId="0" borderId="0" applyFont="0" applyFill="0" applyBorder="0" applyAlignment="0" applyProtection="0"/>
    <xf numFmtId="165" fontId="1" fillId="0" borderId="0"/>
    <xf numFmtId="17" fontId="1" fillId="0" borderId="1"/>
  </cellStyleXfs>
  <cellXfs count="22">
    <xf numFmtId="0" fontId="0" fillId="0" borderId="0" xfId="0"/>
    <xf numFmtId="37" fontId="0" fillId="0" borderId="0" xfId="1" applyFont="1"/>
    <xf numFmtId="164" fontId="2" fillId="0" borderId="1" xfId="1" applyNumberFormat="1" applyFont="1" applyBorder="1"/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0" fontId="2" fillId="0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/>
    <xf numFmtId="14" fontId="0" fillId="0" borderId="1" xfId="0" applyNumberFormat="1" applyFill="1" applyBorder="1"/>
    <xf numFmtId="0" fontId="0" fillId="0" borderId="1" xfId="0" applyFill="1" applyBorder="1"/>
    <xf numFmtId="14" fontId="0" fillId="0" borderId="0" xfId="0" applyNumberFormat="1"/>
    <xf numFmtId="37" fontId="2" fillId="0" borderId="1" xfId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</cellXfs>
  <cellStyles count="4">
    <cellStyle name="Comma" xfId="1" builtinId="3" customBuiltin="1"/>
    <cellStyle name="Month" xfId="3" xr:uid="{33598C0B-1EE8-410D-A63A-45712CB536B9}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F7"/>
  <sheetViews>
    <sheetView showGridLines="0" tabSelected="1" zoomScale="205" zoomScaleNormal="205" workbookViewId="0">
      <selection activeCell="E7" sqref="E7"/>
    </sheetView>
  </sheetViews>
  <sheetFormatPr defaultRowHeight="15.75" x14ac:dyDescent="0.25"/>
  <cols>
    <col min="1" max="1" width="11.375" customWidth="1"/>
    <col min="2" max="2" width="8.5" customWidth="1"/>
    <col min="3" max="3" width="11.5" customWidth="1"/>
    <col min="4" max="4" width="18.75" customWidth="1"/>
    <col min="5" max="5" width="11.625" customWidth="1"/>
    <col min="6" max="6" width="22.625" customWidth="1"/>
  </cols>
  <sheetData>
    <row r="1" spans="1:6" x14ac:dyDescent="0.25">
      <c r="A1" s="2" t="s">
        <v>0</v>
      </c>
      <c r="B1" s="17" t="s">
        <v>1</v>
      </c>
      <c r="C1" s="3" t="s">
        <v>2</v>
      </c>
      <c r="D1" s="3" t="s">
        <v>4</v>
      </c>
      <c r="E1" s="8" t="s">
        <v>3</v>
      </c>
      <c r="F1" s="3" t="s">
        <v>5</v>
      </c>
    </row>
    <row r="2" spans="1:6" x14ac:dyDescent="0.25">
      <c r="A2" s="4">
        <v>44562</v>
      </c>
      <c r="B2" s="16">
        <v>9</v>
      </c>
      <c r="C2" s="4">
        <f t="shared" ref="C2:C7" si="0">EDATE(A2,B2)</f>
        <v>44835</v>
      </c>
      <c r="D2" s="5" t="str">
        <f t="shared" ref="D2:D7" ca="1" si="1">_xlfn.FORMULATEXT(C2)</f>
        <v>=EDATE(A2,B2)</v>
      </c>
      <c r="E2" s="9"/>
      <c r="F2" s="10"/>
    </row>
    <row r="3" spans="1:6" x14ac:dyDescent="0.25">
      <c r="A3" s="4">
        <v>44592</v>
      </c>
      <c r="B3" s="16">
        <v>9</v>
      </c>
      <c r="C3" s="4">
        <f t="shared" si="0"/>
        <v>44865</v>
      </c>
      <c r="D3" s="5" t="str">
        <f t="shared" ca="1" si="1"/>
        <v>=EDATE(A3,B3)</v>
      </c>
      <c r="E3" s="4">
        <f>EOMONTH(A3,B3)</f>
        <v>44865</v>
      </c>
      <c r="F3" s="5" t="str">
        <f t="shared" ref="F3:F7" ca="1" si="2">_xlfn.FORMULATEXT(E3)</f>
        <v>=EOMONTH(A3,B3)</v>
      </c>
    </row>
    <row r="4" spans="1:6" x14ac:dyDescent="0.25">
      <c r="A4" s="6">
        <v>44620</v>
      </c>
      <c r="B4" s="18">
        <v>9</v>
      </c>
      <c r="C4" s="6">
        <f t="shared" si="0"/>
        <v>44893</v>
      </c>
      <c r="D4" s="7" t="str">
        <f t="shared" ca="1" si="1"/>
        <v>=EDATE(A4,B4)</v>
      </c>
      <c r="E4" s="6">
        <f>EOMONTH(A4,B4)</f>
        <v>44895</v>
      </c>
      <c r="F4" s="7" t="str">
        <f t="shared" ca="1" si="2"/>
        <v>=EOMONTH(A4,B4)</v>
      </c>
    </row>
    <row r="5" spans="1:6" x14ac:dyDescent="0.25">
      <c r="A5" s="4">
        <v>44651</v>
      </c>
      <c r="B5" s="16">
        <v>9</v>
      </c>
      <c r="C5" s="4">
        <f t="shared" si="0"/>
        <v>44926</v>
      </c>
      <c r="D5" s="5" t="str">
        <f t="shared" ca="1" si="1"/>
        <v>=EDATE(A5,B5)</v>
      </c>
      <c r="E5" s="4">
        <f>EOMONTH(A5,B5)</f>
        <v>44926</v>
      </c>
      <c r="F5" s="5" t="str">
        <f t="shared" ca="1" si="2"/>
        <v>=EOMONTH(A5,B5)</v>
      </c>
    </row>
    <row r="6" spans="1:6" x14ac:dyDescent="0.25">
      <c r="A6" s="4">
        <v>44681</v>
      </c>
      <c r="B6" s="16">
        <v>9</v>
      </c>
      <c r="C6" s="4">
        <f t="shared" si="0"/>
        <v>44956</v>
      </c>
      <c r="D6" s="5" t="str">
        <f t="shared" ca="1" si="1"/>
        <v>=EDATE(A6,B6)</v>
      </c>
      <c r="E6" s="4">
        <f>EOMONTH(A6,B6)</f>
        <v>44957</v>
      </c>
      <c r="F6" s="5" t="str">
        <f t="shared" ca="1" si="2"/>
        <v>=EOMONTH(A6,B6)</v>
      </c>
    </row>
    <row r="7" spans="1:6" x14ac:dyDescent="0.25">
      <c r="A7" s="11">
        <v>44712</v>
      </c>
      <c r="B7" s="19">
        <v>9</v>
      </c>
      <c r="C7" s="11">
        <f t="shared" si="0"/>
        <v>44985</v>
      </c>
      <c r="D7" s="12" t="str">
        <f t="shared" ca="1" si="1"/>
        <v>=EDATE(A7,B7)</v>
      </c>
      <c r="E7" s="11">
        <f>EOMONTH(A7,B7)</f>
        <v>44985</v>
      </c>
      <c r="F7" s="12" t="str">
        <f t="shared" ca="1" si="2"/>
        <v>=EOMONTH(A7,B7)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4A18-922D-4B64-9D97-7448BDF3E42C}">
  <dimension ref="A1:H6"/>
  <sheetViews>
    <sheetView showGridLines="0" zoomScale="280" zoomScaleNormal="280" workbookViewId="0">
      <selection activeCell="C4" sqref="C4"/>
    </sheetView>
  </sheetViews>
  <sheetFormatPr defaultRowHeight="15.75" x14ac:dyDescent="0.25"/>
  <cols>
    <col min="1" max="1" width="10.5" customWidth="1"/>
    <col min="3" max="3" width="11.625" customWidth="1"/>
    <col min="4" max="4" width="11.5" bestFit="1" customWidth="1"/>
    <col min="5" max="5" width="8.75" customWidth="1"/>
  </cols>
  <sheetData>
    <row r="1" spans="1:8" x14ac:dyDescent="0.25">
      <c r="A1" s="14" t="s">
        <v>6</v>
      </c>
      <c r="B1" s="15" t="s">
        <v>8</v>
      </c>
      <c r="C1" s="3" t="s">
        <v>7</v>
      </c>
      <c r="D1" s="3" t="s">
        <v>11</v>
      </c>
    </row>
    <row r="2" spans="1:8" x14ac:dyDescent="0.25">
      <c r="A2" s="4">
        <v>44562</v>
      </c>
      <c r="B2" s="16">
        <v>10</v>
      </c>
      <c r="C2" s="4">
        <f>B2+A2</f>
        <v>44572</v>
      </c>
      <c r="D2" s="5" t="str">
        <f ca="1">_xlfn.FORMULATEXT(C2)</f>
        <v>=B2+A2</v>
      </c>
    </row>
    <row r="3" spans="1:8" x14ac:dyDescent="0.25">
      <c r="A3" s="4">
        <v>44562</v>
      </c>
      <c r="B3" s="16">
        <v>20</v>
      </c>
      <c r="C3" s="4">
        <f t="shared" ref="C3:C6" si="0">B3+A3</f>
        <v>44582</v>
      </c>
      <c r="D3" s="5" t="str">
        <f t="shared" ref="D3:D6" ca="1" si="1">_xlfn.FORMULATEXT(C3)</f>
        <v>=B3+A3</v>
      </c>
    </row>
    <row r="4" spans="1:8" x14ac:dyDescent="0.25">
      <c r="A4" s="4">
        <v>44562</v>
      </c>
      <c r="B4" s="16">
        <v>30</v>
      </c>
      <c r="C4" s="4">
        <f t="shared" si="0"/>
        <v>44592</v>
      </c>
      <c r="D4" s="5" t="str">
        <f t="shared" ca="1" si="1"/>
        <v>=B4+A4</v>
      </c>
      <c r="H4" s="1"/>
    </row>
    <row r="5" spans="1:8" x14ac:dyDescent="0.25">
      <c r="A5" s="4">
        <v>44562</v>
      </c>
      <c r="B5" s="16">
        <v>40</v>
      </c>
      <c r="C5" s="4">
        <f t="shared" si="0"/>
        <v>44602</v>
      </c>
      <c r="D5" s="5" t="str">
        <f t="shared" ca="1" si="1"/>
        <v>=B5+A5</v>
      </c>
    </row>
    <row r="6" spans="1:8" x14ac:dyDescent="0.25">
      <c r="A6" s="4">
        <v>44562</v>
      </c>
      <c r="B6" s="16">
        <v>-40</v>
      </c>
      <c r="C6" s="4">
        <f t="shared" si="0"/>
        <v>44522</v>
      </c>
      <c r="D6" s="5" t="str">
        <f t="shared" ca="1" si="1"/>
        <v>=B6+A6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F565-089B-4AE4-8B41-C717044F4D65}">
  <dimension ref="A1:H5"/>
  <sheetViews>
    <sheetView showGridLines="0" zoomScale="220" zoomScaleNormal="220" workbookViewId="0">
      <selection activeCell="H2" sqref="H2"/>
    </sheetView>
  </sheetViews>
  <sheetFormatPr defaultRowHeight="15.75" x14ac:dyDescent="0.25"/>
  <cols>
    <col min="1" max="1" width="9.625" bestFit="1" customWidth="1"/>
    <col min="2" max="2" width="6.125" customWidth="1"/>
    <col min="3" max="3" width="13.375" customWidth="1"/>
    <col min="4" max="4" width="16.75" bestFit="1" customWidth="1"/>
    <col min="5" max="5" width="12.5" customWidth="1"/>
    <col min="6" max="6" width="26.625" bestFit="1" customWidth="1"/>
    <col min="7" max="7" width="2.875" customWidth="1"/>
    <col min="8" max="8" width="10.625" bestFit="1" customWidth="1"/>
  </cols>
  <sheetData>
    <row r="1" spans="1:8" s="20" customFormat="1" ht="47.25" x14ac:dyDescent="0.25">
      <c r="A1" s="21" t="s">
        <v>9</v>
      </c>
      <c r="B1" s="21" t="s">
        <v>8</v>
      </c>
      <c r="C1" s="21" t="s">
        <v>14</v>
      </c>
      <c r="D1" s="21" t="s">
        <v>11</v>
      </c>
      <c r="E1" s="21" t="s">
        <v>27</v>
      </c>
      <c r="F1" s="21" t="s">
        <v>12</v>
      </c>
      <c r="H1" s="21" t="s">
        <v>10</v>
      </c>
    </row>
    <row r="2" spans="1:8" x14ac:dyDescent="0.25">
      <c r="A2" s="4">
        <v>44562</v>
      </c>
      <c r="B2" s="16">
        <v>2</v>
      </c>
      <c r="C2" s="4">
        <f>WORKDAY(A2,B2)</f>
        <v>44565</v>
      </c>
      <c r="D2" s="5" t="str">
        <f ca="1">_xlfn.FORMULATEXT(C2)</f>
        <v>=WORKDAY(A2,B2)</v>
      </c>
      <c r="E2" s="4">
        <f>WORKDAY(A2,B2,$H$2:$H$3)</f>
        <v>44566</v>
      </c>
      <c r="F2" s="5" t="str">
        <f ca="1">_xlfn.FORMULATEXT(E2)</f>
        <v>=WORKDAY(A2,B2,$H$2:$H$3)</v>
      </c>
      <c r="H2" s="4">
        <v>44564</v>
      </c>
    </row>
    <row r="3" spans="1:8" x14ac:dyDescent="0.25">
      <c r="A3" s="4">
        <v>44562</v>
      </c>
      <c r="B3" s="16">
        <v>20</v>
      </c>
      <c r="C3" s="4">
        <f t="shared" ref="C3" si="0">WORKDAY(A3,B3)</f>
        <v>44589</v>
      </c>
      <c r="D3" s="5" t="str">
        <f t="shared" ref="D3" ca="1" si="1">_xlfn.FORMULATEXT(C3)</f>
        <v>=WORKDAY(A3,B3)</v>
      </c>
      <c r="E3" s="4">
        <f>WORKDAY(A3,B3,$H$2:$H$3)</f>
        <v>44593</v>
      </c>
      <c r="F3" s="5" t="str">
        <f t="shared" ref="F3" ca="1" si="2">_xlfn.FORMULATEXT(E3)</f>
        <v>=WORKDAY(A3,B3,$H$2:$H$3)</v>
      </c>
      <c r="H3" s="4">
        <v>44587</v>
      </c>
    </row>
    <row r="4" spans="1:8" x14ac:dyDescent="0.25">
      <c r="A4" s="13"/>
    </row>
    <row r="5" spans="1:8" x14ac:dyDescent="0.25">
      <c r="A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AF2B-0B7A-4682-8FC7-4C1AFE04BC94}">
  <dimension ref="A1:H4"/>
  <sheetViews>
    <sheetView showGridLines="0" zoomScale="190" zoomScaleNormal="190" workbookViewId="0">
      <selection activeCell="E2" sqref="E2"/>
    </sheetView>
  </sheetViews>
  <sheetFormatPr defaultRowHeight="15.75" x14ac:dyDescent="0.25"/>
  <cols>
    <col min="1" max="1" width="9.75" bestFit="1" customWidth="1"/>
    <col min="2" max="2" width="10.75" bestFit="1" customWidth="1"/>
    <col min="3" max="3" width="14" customWidth="1"/>
    <col min="4" max="4" width="20.875" bestFit="1" customWidth="1"/>
    <col min="5" max="5" width="14.5" customWidth="1"/>
    <col min="6" max="6" width="30.75" bestFit="1" customWidth="1"/>
    <col min="7" max="7" width="3" customWidth="1"/>
    <col min="8" max="8" width="10.75" bestFit="1" customWidth="1"/>
  </cols>
  <sheetData>
    <row r="1" spans="1:8" s="20" customFormat="1" ht="45.75" customHeight="1" x14ac:dyDescent="0.25">
      <c r="A1" s="21" t="s">
        <v>9</v>
      </c>
      <c r="B1" s="21" t="s">
        <v>13</v>
      </c>
      <c r="C1" s="21" t="s">
        <v>15</v>
      </c>
      <c r="D1" s="21" t="s">
        <v>11</v>
      </c>
      <c r="E1" s="21" t="s">
        <v>16</v>
      </c>
      <c r="F1" s="21" t="s">
        <v>12</v>
      </c>
      <c r="H1" s="21" t="s">
        <v>10</v>
      </c>
    </row>
    <row r="2" spans="1:8" x14ac:dyDescent="0.25">
      <c r="A2" s="4">
        <v>44562</v>
      </c>
      <c r="B2" s="4">
        <v>44592</v>
      </c>
      <c r="C2" s="16">
        <f>NETWORKDAYS(A2,B2)</f>
        <v>21</v>
      </c>
      <c r="D2" s="5" t="str">
        <f ca="1">_xlfn.FORMULATEXT(C2)</f>
        <v>=NETWORKDAYS(A2,B2)</v>
      </c>
      <c r="E2" s="16">
        <f>NETWORKDAYS(A2,B2,$H$2:$H$3)</f>
        <v>19</v>
      </c>
      <c r="F2" s="5" t="str">
        <f ca="1">_xlfn.FORMULATEXT(E2)</f>
        <v>=NETWORKDAYS(A2,B2,$H$2:$H$3)</v>
      </c>
      <c r="H2" s="4">
        <v>44564</v>
      </c>
    </row>
    <row r="3" spans="1:8" x14ac:dyDescent="0.25">
      <c r="A3" s="4">
        <v>44562</v>
      </c>
      <c r="B3" s="4">
        <v>44569</v>
      </c>
      <c r="C3" s="16">
        <f t="shared" ref="C3:C4" si="0">NETWORKDAYS(A3,B3)</f>
        <v>5</v>
      </c>
      <c r="D3" s="5" t="str">
        <f t="shared" ref="D3:F4" ca="1" si="1">_xlfn.FORMULATEXT(C3)</f>
        <v>=NETWORKDAYS(A3,B3)</v>
      </c>
      <c r="E3" s="16">
        <f t="shared" ref="E3:E4" si="2">NETWORKDAYS(A3,B3,$H$2:$H$3)</f>
        <v>4</v>
      </c>
      <c r="F3" s="5" t="str">
        <f t="shared" ca="1" si="1"/>
        <v>=NETWORKDAYS(A3,B3,$H$2:$H$3)</v>
      </c>
      <c r="H3" s="4">
        <v>44587</v>
      </c>
    </row>
    <row r="4" spans="1:8" x14ac:dyDescent="0.25">
      <c r="A4" s="4">
        <v>44562</v>
      </c>
      <c r="B4" s="4">
        <v>44576</v>
      </c>
      <c r="C4" s="16">
        <f t="shared" si="0"/>
        <v>10</v>
      </c>
      <c r="D4" s="5" t="str">
        <f t="shared" ca="1" si="1"/>
        <v>=NETWORKDAYS(A4,B4)</v>
      </c>
      <c r="E4" s="16">
        <f>NETWORKDAYS(A4,B4,$H$2:$H$3)</f>
        <v>9</v>
      </c>
      <c r="F4" s="5" t="str">
        <f t="shared" ca="1" si="1"/>
        <v>=NETWORKDAYS(A4,B4,$H$2:$H$3)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1BB3-60FE-43C8-AAE5-A99217C4D24B}">
  <dimension ref="A1:E7"/>
  <sheetViews>
    <sheetView showGridLines="0" zoomScale="250" zoomScaleNormal="250" workbookViewId="0">
      <selection activeCell="B6" sqref="B6"/>
    </sheetView>
  </sheetViews>
  <sheetFormatPr defaultRowHeight="15.75" x14ac:dyDescent="0.25"/>
  <cols>
    <col min="1" max="1" width="10.375" customWidth="1"/>
    <col min="2" max="2" width="12.375" bestFit="1" customWidth="1"/>
    <col min="3" max="3" width="39" customWidth="1"/>
    <col min="4" max="4" width="2.375" customWidth="1"/>
    <col min="5" max="5" width="11.25" customWidth="1"/>
  </cols>
  <sheetData>
    <row r="1" spans="1:5" x14ac:dyDescent="0.25">
      <c r="A1" s="3" t="s">
        <v>24</v>
      </c>
      <c r="B1" s="3" t="s">
        <v>25</v>
      </c>
      <c r="C1" s="3" t="s">
        <v>26</v>
      </c>
      <c r="E1" s="8" t="s">
        <v>28</v>
      </c>
    </row>
    <row r="2" spans="1:5" x14ac:dyDescent="0.25">
      <c r="A2" s="4">
        <v>44562</v>
      </c>
      <c r="B2" s="4">
        <f>WORKDAY(EOMONTH(A2,0)+1,-1,$E$2:$E$7)</f>
        <v>44592</v>
      </c>
      <c r="C2" s="5" t="str">
        <f ca="1">_xlfn.FORMULATEXT(B2)</f>
        <v>=WORKDAY(EOMONTH(A2,0)+1,-1,$E$2:$E$7)</v>
      </c>
      <c r="D2" s="13"/>
      <c r="E2" s="4">
        <v>44564</v>
      </c>
    </row>
    <row r="3" spans="1:5" x14ac:dyDescent="0.25">
      <c r="A3" s="4">
        <v>44593</v>
      </c>
      <c r="B3" s="4">
        <f t="shared" ref="B3:B5" si="0">WORKDAY(EOMONTH(A3,0)+1,-1,$E$2:$E$7)</f>
        <v>44620</v>
      </c>
      <c r="C3" s="5" t="str">
        <f t="shared" ref="C3:C5" ca="1" si="1">_xlfn.FORMULATEXT(B3)</f>
        <v>=WORKDAY(EOMONTH(A3,0)+1,-1,$E$2:$E$7)</v>
      </c>
      <c r="D3" s="13"/>
      <c r="E3" s="4">
        <v>44587</v>
      </c>
    </row>
    <row r="4" spans="1:5" x14ac:dyDescent="0.25">
      <c r="A4" s="4">
        <v>44621</v>
      </c>
      <c r="B4" s="4">
        <f t="shared" si="0"/>
        <v>44651</v>
      </c>
      <c r="C4" s="5" t="str">
        <f t="shared" ca="1" si="1"/>
        <v>=WORKDAY(EOMONTH(A4,0)+1,-1,$E$2:$E$7)</v>
      </c>
      <c r="E4" s="4">
        <v>44627</v>
      </c>
    </row>
    <row r="5" spans="1:5" x14ac:dyDescent="0.25">
      <c r="A5" s="4">
        <v>44652</v>
      </c>
      <c r="B5" s="4">
        <f t="shared" si="0"/>
        <v>44680</v>
      </c>
      <c r="C5" s="5" t="str">
        <f t="shared" ca="1" si="1"/>
        <v>=WORKDAY(EOMONTH(A5,0)+1,-1,$E$2:$E$7)</v>
      </c>
      <c r="E5" s="4">
        <v>44666</v>
      </c>
    </row>
    <row r="6" spans="1:5" x14ac:dyDescent="0.25">
      <c r="E6" s="4">
        <v>44669</v>
      </c>
    </row>
    <row r="7" spans="1:5" x14ac:dyDescent="0.25">
      <c r="E7" s="4">
        <v>44676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1734-D781-44A5-BCD4-A55E682996CA}">
  <dimension ref="A1:H5"/>
  <sheetViews>
    <sheetView showGridLines="0" zoomScale="190" zoomScaleNormal="190" workbookViewId="0">
      <selection activeCell="E3" sqref="E3"/>
    </sheetView>
  </sheetViews>
  <sheetFormatPr defaultRowHeight="15.75" x14ac:dyDescent="0.25"/>
  <cols>
    <col min="1" max="1" width="9.625" bestFit="1" customWidth="1"/>
    <col min="2" max="2" width="6.125" customWidth="1"/>
    <col min="3" max="3" width="13.375" customWidth="1"/>
    <col min="4" max="4" width="23.5" customWidth="1"/>
    <col min="5" max="5" width="12.5" customWidth="1"/>
    <col min="6" max="6" width="34.25" customWidth="1"/>
    <col min="7" max="7" width="2.875" customWidth="1"/>
    <col min="8" max="8" width="10.625" bestFit="1" customWidth="1"/>
  </cols>
  <sheetData>
    <row r="1" spans="1:8" s="20" customFormat="1" ht="47.25" x14ac:dyDescent="0.25">
      <c r="A1" s="21" t="s">
        <v>9</v>
      </c>
      <c r="B1" s="21" t="s">
        <v>8</v>
      </c>
      <c r="C1" s="21" t="s">
        <v>14</v>
      </c>
      <c r="D1" s="21" t="s">
        <v>11</v>
      </c>
      <c r="E1" s="21" t="s">
        <v>27</v>
      </c>
      <c r="F1" s="21" t="s">
        <v>12</v>
      </c>
      <c r="H1" s="21" t="s">
        <v>10</v>
      </c>
    </row>
    <row r="2" spans="1:8" x14ac:dyDescent="0.25">
      <c r="A2" s="4">
        <v>44562</v>
      </c>
      <c r="B2" s="16">
        <v>2</v>
      </c>
      <c r="C2" s="4">
        <f>WORKDAY.INTL(A2,B2,11)</f>
        <v>44565</v>
      </c>
      <c r="D2" s="5" t="str">
        <f ca="1">_xlfn.FORMULATEXT(C2)</f>
        <v>=WORKDAY.INTL(A2,B2,11)</v>
      </c>
      <c r="E2" s="4">
        <f>WORKDAY.INTL(A2,B2,11,$H$2:$H$3)</f>
        <v>44566</v>
      </c>
      <c r="F2" s="5" t="str">
        <f ca="1">_xlfn.FORMULATEXT(E2)</f>
        <v>=WORKDAY.INTL(A2,B2,11,$H$2:$H$3)</v>
      </c>
      <c r="H2" s="4">
        <v>44564</v>
      </c>
    </row>
    <row r="3" spans="1:8" x14ac:dyDescent="0.25">
      <c r="A3" s="4">
        <v>44562</v>
      </c>
      <c r="B3" s="16">
        <v>20</v>
      </c>
      <c r="C3" s="4">
        <f>WORKDAY.INTL(A3,B3,11)</f>
        <v>44586</v>
      </c>
      <c r="D3" s="5" t="str">
        <f t="shared" ref="D3:D4" ca="1" si="0">_xlfn.FORMULATEXT(C3)</f>
        <v>=WORKDAY.INTL(A3,B3,11)</v>
      </c>
      <c r="E3" s="4">
        <f>WORKDAY.INTL(A3,B3,11,$H$2:$H$3)</f>
        <v>44588</v>
      </c>
      <c r="F3" s="5" t="str">
        <f t="shared" ref="F3" ca="1" si="1">_xlfn.FORMULATEXT(E3)</f>
        <v>=WORKDAY.INTL(A3,B3,11,$H$2:$H$3)</v>
      </c>
      <c r="H3" s="4">
        <v>44587</v>
      </c>
    </row>
    <row r="4" spans="1:8" x14ac:dyDescent="0.25">
      <c r="A4" s="4">
        <v>44562</v>
      </c>
      <c r="B4" s="16">
        <v>20</v>
      </c>
      <c r="C4" s="4">
        <f>WORKDAY(A4,B4)</f>
        <v>44589</v>
      </c>
      <c r="D4" s="5" t="str">
        <f t="shared" ca="1" si="0"/>
        <v>=WORKDAY(A4,B4)</v>
      </c>
    </row>
    <row r="5" spans="1:8" x14ac:dyDescent="0.25">
      <c r="A5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E9A9-0EB4-45DF-BE9B-CAB7C5053568}">
  <dimension ref="A1:H5"/>
  <sheetViews>
    <sheetView showGridLines="0" zoomScale="160" zoomScaleNormal="160" workbookViewId="0">
      <selection activeCell="E2" sqref="E2"/>
    </sheetView>
  </sheetViews>
  <sheetFormatPr defaultRowHeight="15.75" x14ac:dyDescent="0.25"/>
  <cols>
    <col min="1" max="1" width="9.75" bestFit="1" customWidth="1"/>
    <col min="2" max="2" width="10.75" bestFit="1" customWidth="1"/>
    <col min="3" max="3" width="14" customWidth="1"/>
    <col min="4" max="4" width="28" customWidth="1"/>
    <col min="5" max="5" width="14.5" customWidth="1"/>
    <col min="6" max="6" width="37.875" bestFit="1" customWidth="1"/>
    <col min="7" max="7" width="3" customWidth="1"/>
    <col min="8" max="8" width="10.75" bestFit="1" customWidth="1"/>
  </cols>
  <sheetData>
    <row r="1" spans="1:8" s="20" customFormat="1" ht="45.75" customHeight="1" x14ac:dyDescent="0.25">
      <c r="A1" s="21" t="s">
        <v>9</v>
      </c>
      <c r="B1" s="21" t="s">
        <v>13</v>
      </c>
      <c r="C1" s="21" t="s">
        <v>15</v>
      </c>
      <c r="D1" s="21" t="s">
        <v>11</v>
      </c>
      <c r="E1" s="21" t="s">
        <v>16</v>
      </c>
      <c r="F1" s="21" t="s">
        <v>12</v>
      </c>
      <c r="H1" s="21" t="s">
        <v>10</v>
      </c>
    </row>
    <row r="2" spans="1:8" x14ac:dyDescent="0.25">
      <c r="A2" s="4">
        <v>44562</v>
      </c>
      <c r="B2" s="4">
        <v>44592</v>
      </c>
      <c r="C2" s="16">
        <f>NETWORKDAYS.INTL(A2,B2,11)</f>
        <v>26</v>
      </c>
      <c r="D2" s="5" t="str">
        <f ca="1">_xlfn.FORMULATEXT(C2)</f>
        <v>=NETWORKDAYS.INTL(A2,B2,11)</v>
      </c>
      <c r="E2" s="16">
        <f>NETWORKDAYS.INTL(A2,B2,11,$H$2:$H$3)</f>
        <v>24</v>
      </c>
      <c r="F2" s="5" t="str">
        <f ca="1">_xlfn.FORMULATEXT(E2)</f>
        <v>=NETWORKDAYS.INTL(A2,B2,11,$H$2:$H$3)</v>
      </c>
      <c r="H2" s="4">
        <v>44564</v>
      </c>
    </row>
    <row r="3" spans="1:8" x14ac:dyDescent="0.25">
      <c r="A3" s="4">
        <v>44562</v>
      </c>
      <c r="B3" s="4">
        <v>44569</v>
      </c>
      <c r="C3" s="16">
        <f t="shared" ref="C3:C5" si="0">NETWORKDAYS.INTL(A3,B3,11)</f>
        <v>7</v>
      </c>
      <c r="D3" s="5" t="str">
        <f t="shared" ref="D3:F5" ca="1" si="1">_xlfn.FORMULATEXT(C3)</f>
        <v>=NETWORKDAYS.INTL(A3,B3,11)</v>
      </c>
      <c r="E3" s="16">
        <f t="shared" ref="E3:E5" si="2">NETWORKDAYS.INTL(A3,B3,11,$H$2:$H$3)</f>
        <v>6</v>
      </c>
      <c r="F3" s="5" t="str">
        <f t="shared" ca="1" si="1"/>
        <v>=NETWORKDAYS.INTL(A3,B3,11,$H$2:$H$3)</v>
      </c>
      <c r="H3" s="4">
        <v>44587</v>
      </c>
    </row>
    <row r="4" spans="1:8" x14ac:dyDescent="0.25">
      <c r="A4" s="4">
        <v>44562</v>
      </c>
      <c r="B4" s="4">
        <v>44576</v>
      </c>
      <c r="C4" s="16">
        <f t="shared" si="0"/>
        <v>13</v>
      </c>
      <c r="D4" s="5" t="str">
        <f t="shared" ca="1" si="1"/>
        <v>=NETWORKDAYS.INTL(A4,B4,11)</v>
      </c>
      <c r="E4" s="16">
        <f t="shared" si="2"/>
        <v>12</v>
      </c>
      <c r="F4" s="5" t="str">
        <f t="shared" ca="1" si="1"/>
        <v>=NETWORKDAYS.INTL(A4,B4,11,$H$2:$H$3)</v>
      </c>
    </row>
    <row r="5" spans="1:8" x14ac:dyDescent="0.25">
      <c r="A5" s="4">
        <v>44562</v>
      </c>
      <c r="B5" s="4">
        <v>44576</v>
      </c>
      <c r="C5" s="16">
        <f>NETWORKDAYS(A5,B5)</f>
        <v>10</v>
      </c>
      <c r="D5" s="5" t="str">
        <f t="shared" ca="1" si="1"/>
        <v>=NETWORKDAYS(A5,B5)</v>
      </c>
      <c r="E5" s="16">
        <f>NETWORKDAYS(A5,B5,$H$2:$H$3)</f>
        <v>9</v>
      </c>
      <c r="F5" s="5" t="str">
        <f t="shared" ca="1" si="1"/>
        <v>=NETWORKDAYS(A5,B5,$H$2:$H$3)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3432-11A9-44A5-84D0-D40D013AE495}">
  <dimension ref="A1:E5"/>
  <sheetViews>
    <sheetView showGridLines="0" zoomScale="220" zoomScaleNormal="220" workbookViewId="0">
      <selection activeCell="D4" sqref="D4"/>
    </sheetView>
  </sheetViews>
  <sheetFormatPr defaultRowHeight="15.75" x14ac:dyDescent="0.25"/>
  <cols>
    <col min="1" max="1" width="9.5" bestFit="1" customWidth="1"/>
    <col min="2" max="2" width="10.625" bestFit="1" customWidth="1"/>
    <col min="3" max="3" width="12.75" customWidth="1"/>
    <col min="4" max="4" width="17.75" customWidth="1"/>
    <col min="5" max="5" width="34.5" bestFit="1" customWidth="1"/>
  </cols>
  <sheetData>
    <row r="1" spans="1:5" x14ac:dyDescent="0.25">
      <c r="A1" s="3" t="s">
        <v>6</v>
      </c>
      <c r="B1" s="3" t="s">
        <v>17</v>
      </c>
      <c r="C1" s="3" t="s">
        <v>19</v>
      </c>
      <c r="D1" s="3" t="s">
        <v>18</v>
      </c>
      <c r="E1" s="3" t="s">
        <v>22</v>
      </c>
    </row>
    <row r="2" spans="1:5" x14ac:dyDescent="0.25">
      <c r="A2" s="4">
        <v>44562</v>
      </c>
      <c r="B2" s="4">
        <v>44592</v>
      </c>
      <c r="C2" s="5" t="s">
        <v>20</v>
      </c>
      <c r="D2" s="16">
        <f>NETWORKDAYS.INTL(A2,B2,"1111110")</f>
        <v>5</v>
      </c>
      <c r="E2" s="5" t="str">
        <f ca="1">_xlfn.FORMULATEXT(D2)</f>
        <v>=NETWORKDAYS.INTL(A2,B2,"1111110")</v>
      </c>
    </row>
    <row r="3" spans="1:5" x14ac:dyDescent="0.25">
      <c r="A3" s="4">
        <v>44562</v>
      </c>
      <c r="B3" s="4">
        <v>44592</v>
      </c>
      <c r="C3" s="5" t="s">
        <v>21</v>
      </c>
      <c r="D3" s="16">
        <f>NETWORKDAYS.INTL(A3,B3,"1111011")</f>
        <v>4</v>
      </c>
      <c r="E3" s="5" t="str">
        <f ca="1">_xlfn.FORMULATEXT(D3)</f>
        <v>=NETWORKDAYS.INTL(A3,B3,"1111011")</v>
      </c>
    </row>
    <row r="4" spans="1:5" x14ac:dyDescent="0.25">
      <c r="A4" s="4">
        <v>44562</v>
      </c>
      <c r="B4" s="4">
        <v>44592</v>
      </c>
      <c r="C4" s="5" t="s">
        <v>23</v>
      </c>
      <c r="D4" s="16">
        <f>NETWORKDAYS.INTL(A4,B4,"0111111")</f>
        <v>5</v>
      </c>
      <c r="E4" s="5" t="str">
        <f ca="1">_xlfn.FORMULATEXT(D4)</f>
        <v>=NETWORKDAYS.INTL(A4,B4,"0111111")</v>
      </c>
    </row>
    <row r="5" spans="1:5" x14ac:dyDescent="0.25">
      <c r="A5" s="4">
        <v>44562</v>
      </c>
      <c r="B5" s="4">
        <v>44592</v>
      </c>
      <c r="C5" s="5" t="s">
        <v>29</v>
      </c>
      <c r="D5" s="16">
        <f>NETWORKDAYS.INTL(A5,B5,"1111101")</f>
        <v>5</v>
      </c>
      <c r="E5" s="5" t="str">
        <f ca="1">_xlfn.FORMULATEXT(D5)</f>
        <v>=NETWORKDAYS.INTL(A5,B5,"1111101")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1</vt:lpstr>
      <vt:lpstr>Fig2</vt:lpstr>
      <vt:lpstr>Fig 3</vt:lpstr>
      <vt:lpstr>Fig4</vt:lpstr>
      <vt:lpstr>Fig5</vt:lpstr>
      <vt:lpstr>Fig 3 INTL</vt:lpstr>
      <vt:lpstr>Fig 4 INTL</vt:lpstr>
      <vt:lpstr>Fig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2022-02-21T05:37:01Z</dcterms:modified>
</cp:coreProperties>
</file>