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F3420C5A-5FE7-4F54-BD8F-96CF62D80029}" xr6:coauthVersionLast="47" xr6:coauthVersionMax="47" xr10:uidLastSave="{00000000-0000-0000-0000-000000000000}"/>
  <bookViews>
    <workbookView xWindow="-120" yWindow="-120" windowWidth="29040" windowHeight="15840" xr2:uid="{4FD4584F-E32A-43B5-A671-8A1D087E386A}"/>
  </bookViews>
  <sheets>
    <sheet name="Report" sheetId="3" r:id="rId1"/>
    <sheet name="Table1" sheetId="2" r:id="rId2"/>
    <sheet name="Table 2" sheetId="4" r:id="rId3"/>
    <sheet name="CHOOS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3" l="1" a="1"/>
  <c r="P2" i="3" s="1"/>
  <c r="B2" i="5"/>
  <c r="B1" i="5"/>
  <c r="K2" i="3" a="1"/>
  <c r="K2" i="3" s="1"/>
  <c r="I2" i="3" a="1"/>
  <c r="I2" i="3" s="1"/>
  <c r="G1" i="3"/>
  <c r="C1" i="5" a="1"/>
  <c r="C1" i="5" s="1"/>
  <c r="M2" i="3" a="1"/>
  <c r="M2" i="3" s="1"/>
  <c r="F2" i="3" a="1"/>
  <c r="F2" i="3" s="1"/>
  <c r="B2" i="4"/>
  <c r="B3" i="2"/>
  <c r="B5" i="4"/>
  <c r="B3" i="4"/>
  <c r="B4" i="2"/>
  <c r="B4" i="4"/>
  <c r="B2" i="2"/>
  <c r="G2" i="3" l="1" a="1"/>
  <c r="G2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<sst xmlns="http://schemas.openxmlformats.org/spreadsheetml/2006/main" count="83" uniqueCount="23">
  <si>
    <t>Date</t>
  </si>
  <si>
    <t>Dept</t>
  </si>
  <si>
    <t>FTE</t>
  </si>
  <si>
    <t>Admin</t>
  </si>
  <si>
    <t>Tech</t>
  </si>
  <si>
    <t>Sales</t>
  </si>
  <si>
    <t>Manuf</t>
  </si>
  <si>
    <t>State</t>
  </si>
  <si>
    <t>WA</t>
  </si>
  <si>
    <t>NSW</t>
  </si>
  <si>
    <t>Cell</t>
  </si>
  <si>
    <t>Formula</t>
  </si>
  <si>
    <t>Explanation</t>
  </si>
  <si>
    <t>F2</t>
  </si>
  <si>
    <t>G1</t>
  </si>
  <si>
    <t>G2</t>
  </si>
  <si>
    <t>Extract the unique entries from the Dept  column of the tblFTE table</t>
  </si>
  <si>
    <t>Extract the largest (latest) date from the Date column of the tblFTE table</t>
  </si>
  <si>
    <t>Add up the values in the FTE column when the Dept column matches the Dept in column F and the Date columns matches cell G1. F2# refers to the spilled range created by the UNIQUE function.</t>
  </si>
  <si>
    <t>I2</t>
  </si>
  <si>
    <t>K2</t>
  </si>
  <si>
    <t>M2</t>
  </si>
  <si>
    <t>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</si>
</sst>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_);[Red]\(#,##0.00\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</cellStyleXfs>
  <cellXfs count="14">
    <xf numFmtId="0" fontId="0" fillId="0" borderId="0" xfId="0"/>
    <xf numFmtId="37" fontId="0" fillId="0" borderId="0" xfId="1" applyFont="1"/>
    <xf numFmtId="164" fontId="0" fillId="0" borderId="0" xfId="1" applyNumberFormat="1" applyFont="1"/>
    <xf numFmtId="14" fontId="0" fillId="0" borderId="0" xfId="0" applyNumberFormat="1"/>
    <xf numFmtId="164" fontId="2" fillId="0" borderId="0" xfId="1" applyNumberFormat="1" applyFont="1"/>
    <xf numFmtId="165" fontId="2" fillId="0" borderId="0" xfId="0" applyNumberFormat="1" applyFont="1"/>
    <xf numFmtId="0" fontId="2" fillId="0" borderId="0" xfId="0" applyFont="1"/>
    <xf numFmtId="0" fontId="0" fillId="0" borderId="1" xfId="0" applyBorder="1"/>
    <xf numFmtId="14" fontId="0" fillId="0" borderId="1" xfId="0" applyNumberFormat="1" applyFill="1" applyBorder="1"/>
    <xf numFmtId="0" fontId="0" fillId="0" borderId="0" xfId="0" applyAlignment="1">
      <alignment vertical="top"/>
    </xf>
    <xf numFmtId="37" fontId="2" fillId="0" borderId="1" xfId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2">
    <dxf>
      <numFmt numFmtId="19" formatCode="d/mm/yyyy"/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14F29C-AB97-424C-B68D-7504C3AA794C}" name="tblFTE" displayName="tblFTE" ref="A1:D33" totalsRowShown="0">
  <autoFilter ref="A1:D33" xr:uid="{5614F29C-AB97-424C-B68D-7504C3AA794C}"/>
  <tableColumns count="4">
    <tableColumn id="1" xr3:uid="{078BDDA6-DA5A-4F7B-908F-571EE699FBD2}" name="Date" dataDxfId="1"/>
    <tableColumn id="2" xr3:uid="{A77BD6FB-C149-409C-91BF-07010EE86549}" name="State" dataDxfId="0"/>
    <tableColumn id="3" xr3:uid="{7EBFD435-EFE2-406F-A1E5-7CEE5BCC4662}" name="Dept"/>
    <tableColumn id="4" xr3:uid="{951F0B49-8266-422F-8E9A-6AF897D13849}" name="F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5C5B-121B-442A-B9FA-15238FEB37BC}">
  <dimension ref="A1:Q33"/>
  <sheetViews>
    <sheetView showGridLines="0" tabSelected="1" zoomScale="145" zoomScaleNormal="145" workbookViewId="0">
      <selection activeCell="F2" sqref="F2"/>
    </sheetView>
  </sheetViews>
  <sheetFormatPr defaultRowHeight="15.75" x14ac:dyDescent="0.25"/>
  <cols>
    <col min="1" max="1" width="9.375" bestFit="1" customWidth="1"/>
    <col min="2" max="2" width="9.375" customWidth="1"/>
    <col min="5" max="5" width="2.875" customWidth="1"/>
    <col min="6" max="6" width="11.125" customWidth="1"/>
    <col min="7" max="7" width="10.625" customWidth="1"/>
    <col min="8" max="8" width="2.25" customWidth="1"/>
    <col min="10" max="10" width="2.75" customWidth="1"/>
    <col min="12" max="12" width="2.75" customWidth="1"/>
    <col min="13" max="14" width="6.5" customWidth="1"/>
    <col min="15" max="15" width="2.5" customWidth="1"/>
  </cols>
  <sheetData>
    <row r="1" spans="1:17" x14ac:dyDescent="0.25">
      <c r="A1" s="4" t="s">
        <v>0</v>
      </c>
      <c r="B1" s="4" t="s">
        <v>7</v>
      </c>
      <c r="C1" s="5" t="s">
        <v>1</v>
      </c>
      <c r="D1" s="6" t="s">
        <v>2</v>
      </c>
      <c r="G1" s="8">
        <f>MAX(tblFTE[Date])</f>
        <v>44470</v>
      </c>
    </row>
    <row r="2" spans="1:17" x14ac:dyDescent="0.25">
      <c r="A2" s="3">
        <v>44378</v>
      </c>
      <c r="B2" s="3" t="s">
        <v>8</v>
      </c>
      <c r="C2" t="s">
        <v>3</v>
      </c>
      <c r="D2">
        <v>10</v>
      </c>
      <c r="F2" s="7" t="str" cm="1">
        <f t="array" ref="F2:F5">_xlfn.UNIQUE(tblFTE[Dept])</f>
        <v>Admin</v>
      </c>
      <c r="G2" s="7" cm="1">
        <f t="array" ref="G2:G5">SUMIFS(tblFTE[FTE],tblFTE[Dept],_xlfn.ANCHORARRAY(F2),tblFTE[Date],G1)</f>
        <v>32</v>
      </c>
      <c r="I2" s="7" t="str" cm="1">
        <f t="array" ref="I2:I5">_xlfn.LET(_xlpm.u,_xlfn.UNIQUE(tblFTE[Dept]),_xlpm.u)</f>
        <v>Admin</v>
      </c>
      <c r="K2" s="7" cm="1">
        <f t="array" ref="K2:K5">_xlfn.LET(_xlpm.u,_xlfn.UNIQUE(tblFTE[Dept]),_xlpm.v,SUMIFS(tblFTE[FTE],tblFTE[Dept],_xlpm.u,tblFTE[Date],G1),_xlpm.v)</f>
        <v>32</v>
      </c>
      <c r="M2" s="7" t="str" cm="1">
        <f t="array" ref="M2:N5">_xlfn.LET(_xlpm.u,_xlfn.UNIQUE(tblFTE[Dept]),_xlpm.v,SUMIFS(tblFTE[FTE],tblFTE[Date],G1,tblFTE[Dept],_xlpm.u),_xlpm.t,CHOOSE({1,2},_xlpm.u,_xlpm.v),_xlpm.t)</f>
        <v>Admin</v>
      </c>
      <c r="N2" s="7">
        <v>32</v>
      </c>
      <c r="P2" s="7" t="str" cm="1">
        <f t="array" ref="P2:Q5">_xlfn.LET(
_xlpm.u,_xlfn.UNIQUE(tblFTE[Dept]),
_xlpm.v,SUMIFS(tblFTE[FTE],tblFTE[Date],G1,tblFTE[Dept],_xlpm.u),
_xlpm.t,CHOOSE({1,2},_xlpm.u,_xlpm.v),
_xlfn._xlws.SORT(_xlpm.t,2,-1)
)</f>
        <v>Tech</v>
      </c>
      <c r="Q2" s="7">
        <v>155</v>
      </c>
    </row>
    <row r="3" spans="1:17" x14ac:dyDescent="0.25">
      <c r="A3" s="3">
        <v>44378</v>
      </c>
      <c r="B3" s="3" t="s">
        <v>8</v>
      </c>
      <c r="C3" t="s">
        <v>4</v>
      </c>
      <c r="D3">
        <v>15</v>
      </c>
      <c r="F3" s="7" t="str">
        <v>Tech</v>
      </c>
      <c r="G3" s="7">
        <v>155</v>
      </c>
      <c r="I3" s="7" t="str">
        <v>Tech</v>
      </c>
      <c r="K3" s="7">
        <v>155</v>
      </c>
      <c r="M3" s="7" t="str">
        <v>Tech</v>
      </c>
      <c r="N3" s="7">
        <v>155</v>
      </c>
      <c r="P3" s="7" t="str">
        <v>Manuf</v>
      </c>
      <c r="Q3" s="7">
        <v>90</v>
      </c>
    </row>
    <row r="4" spans="1:17" x14ac:dyDescent="0.25">
      <c r="A4" s="3">
        <v>44378</v>
      </c>
      <c r="B4" s="3" t="s">
        <v>8</v>
      </c>
      <c r="C4" t="s">
        <v>5</v>
      </c>
      <c r="D4">
        <v>20</v>
      </c>
      <c r="F4" s="7" t="str">
        <v>Sales</v>
      </c>
      <c r="G4" s="7">
        <v>79</v>
      </c>
      <c r="I4" s="7" t="str">
        <v>Sales</v>
      </c>
      <c r="K4" s="7">
        <v>79</v>
      </c>
      <c r="M4" s="7" t="str">
        <v>Sales</v>
      </c>
      <c r="N4" s="7">
        <v>79</v>
      </c>
      <c r="P4" s="7" t="str">
        <v>Sales</v>
      </c>
      <c r="Q4" s="7">
        <v>79</v>
      </c>
    </row>
    <row r="5" spans="1:17" x14ac:dyDescent="0.25">
      <c r="A5" s="3">
        <v>44378</v>
      </c>
      <c r="B5" s="3" t="s">
        <v>8</v>
      </c>
      <c r="C5" t="s">
        <v>6</v>
      </c>
      <c r="D5">
        <v>10</v>
      </c>
      <c r="F5" s="7" t="str">
        <v>Manuf</v>
      </c>
      <c r="G5" s="7">
        <v>90</v>
      </c>
      <c r="I5" s="7" t="str">
        <v>Manuf</v>
      </c>
      <c r="K5" s="7">
        <v>90</v>
      </c>
      <c r="M5" s="7" t="str">
        <v>Manuf</v>
      </c>
      <c r="N5" s="7">
        <v>90</v>
      </c>
      <c r="P5" s="7" t="str">
        <v>Admin</v>
      </c>
      <c r="Q5" s="7">
        <v>32</v>
      </c>
    </row>
    <row r="6" spans="1:17" x14ac:dyDescent="0.25">
      <c r="A6" s="3">
        <v>44378</v>
      </c>
      <c r="B6" s="3" t="s">
        <v>9</v>
      </c>
      <c r="C6" t="s">
        <v>3</v>
      </c>
      <c r="D6">
        <v>22</v>
      </c>
    </row>
    <row r="7" spans="1:17" x14ac:dyDescent="0.25">
      <c r="A7" s="3">
        <v>44378</v>
      </c>
      <c r="B7" s="3" t="s">
        <v>9</v>
      </c>
      <c r="C7" t="s">
        <v>4</v>
      </c>
      <c r="D7">
        <v>42</v>
      </c>
    </row>
    <row r="8" spans="1:17" x14ac:dyDescent="0.25">
      <c r="A8" s="3">
        <v>44378</v>
      </c>
      <c r="B8" s="3" t="s">
        <v>9</v>
      </c>
      <c r="C8" t="s">
        <v>5</v>
      </c>
      <c r="D8">
        <v>62</v>
      </c>
    </row>
    <row r="9" spans="1:17" x14ac:dyDescent="0.25">
      <c r="A9" s="3">
        <v>44378</v>
      </c>
      <c r="B9" s="3" t="s">
        <v>9</v>
      </c>
      <c r="C9" t="s">
        <v>6</v>
      </c>
      <c r="D9">
        <v>89</v>
      </c>
    </row>
    <row r="10" spans="1:17" x14ac:dyDescent="0.25">
      <c r="A10" s="3">
        <v>44409</v>
      </c>
      <c r="B10" s="3" t="s">
        <v>8</v>
      </c>
      <c r="C10" t="s">
        <v>3</v>
      </c>
      <c r="D10">
        <v>9</v>
      </c>
    </row>
    <row r="11" spans="1:17" x14ac:dyDescent="0.25">
      <c r="A11" s="3">
        <v>44409</v>
      </c>
      <c r="B11" s="3" t="s">
        <v>8</v>
      </c>
      <c r="C11" t="s">
        <v>4</v>
      </c>
      <c r="D11">
        <v>16</v>
      </c>
    </row>
    <row r="12" spans="1:17" x14ac:dyDescent="0.25">
      <c r="A12" s="3">
        <v>44409</v>
      </c>
      <c r="B12" s="3" t="s">
        <v>8</v>
      </c>
      <c r="C12" t="s">
        <v>5</v>
      </c>
      <c r="D12">
        <v>21</v>
      </c>
    </row>
    <row r="13" spans="1:17" x14ac:dyDescent="0.25">
      <c r="A13" s="3">
        <v>44409</v>
      </c>
      <c r="B13" s="3" t="s">
        <v>8</v>
      </c>
      <c r="C13" t="s">
        <v>6</v>
      </c>
      <c r="D13">
        <v>12</v>
      </c>
    </row>
    <row r="14" spans="1:17" x14ac:dyDescent="0.25">
      <c r="A14" s="3">
        <v>44409</v>
      </c>
      <c r="B14" s="3" t="s">
        <v>9</v>
      </c>
      <c r="C14" t="s">
        <v>3</v>
      </c>
      <c r="D14">
        <v>21</v>
      </c>
    </row>
    <row r="15" spans="1:17" x14ac:dyDescent="0.25">
      <c r="A15" s="3">
        <v>44409</v>
      </c>
      <c r="B15" s="3" t="s">
        <v>9</v>
      </c>
      <c r="C15" t="s">
        <v>4</v>
      </c>
      <c r="D15">
        <v>46</v>
      </c>
    </row>
    <row r="16" spans="1:17" x14ac:dyDescent="0.25">
      <c r="A16" s="3">
        <v>44409</v>
      </c>
      <c r="B16" s="3" t="s">
        <v>9</v>
      </c>
      <c r="C16" t="s">
        <v>5</v>
      </c>
      <c r="D16">
        <v>61</v>
      </c>
    </row>
    <row r="17" spans="1:4" x14ac:dyDescent="0.25">
      <c r="A17" s="3">
        <v>44409</v>
      </c>
      <c r="B17" s="3" t="s">
        <v>9</v>
      </c>
      <c r="C17" t="s">
        <v>6</v>
      </c>
      <c r="D17">
        <v>91</v>
      </c>
    </row>
    <row r="18" spans="1:4" x14ac:dyDescent="0.25">
      <c r="A18" s="3">
        <v>44440</v>
      </c>
      <c r="B18" s="3" t="s">
        <v>8</v>
      </c>
      <c r="C18" t="s">
        <v>3</v>
      </c>
      <c r="D18">
        <v>10</v>
      </c>
    </row>
    <row r="19" spans="1:4" x14ac:dyDescent="0.25">
      <c r="A19" s="3">
        <v>44440</v>
      </c>
      <c r="B19" s="3" t="s">
        <v>8</v>
      </c>
      <c r="C19" t="s">
        <v>4</v>
      </c>
      <c r="D19">
        <v>16</v>
      </c>
    </row>
    <row r="20" spans="1:4" x14ac:dyDescent="0.25">
      <c r="A20" s="3">
        <v>44440</v>
      </c>
      <c r="B20" s="3" t="s">
        <v>8</v>
      </c>
      <c r="C20" t="s">
        <v>5</v>
      </c>
      <c r="D20">
        <v>22</v>
      </c>
    </row>
    <row r="21" spans="1:4" x14ac:dyDescent="0.25">
      <c r="A21" s="3">
        <v>44440</v>
      </c>
      <c r="B21" s="3" t="s">
        <v>8</v>
      </c>
      <c r="C21" t="s">
        <v>6</v>
      </c>
      <c r="D21">
        <v>11</v>
      </c>
    </row>
    <row r="22" spans="1:4" x14ac:dyDescent="0.25">
      <c r="A22" s="3">
        <v>44440</v>
      </c>
      <c r="B22" s="3" t="s">
        <v>9</v>
      </c>
      <c r="C22" t="s">
        <v>3</v>
      </c>
      <c r="D22">
        <v>24</v>
      </c>
    </row>
    <row r="23" spans="1:4" x14ac:dyDescent="0.25">
      <c r="A23" s="3">
        <v>44440</v>
      </c>
      <c r="B23" s="3" t="s">
        <v>9</v>
      </c>
      <c r="C23" t="s">
        <v>4</v>
      </c>
      <c r="D23">
        <v>44</v>
      </c>
    </row>
    <row r="24" spans="1:4" x14ac:dyDescent="0.25">
      <c r="A24" s="3">
        <v>44440</v>
      </c>
      <c r="B24" s="3" t="s">
        <v>9</v>
      </c>
      <c r="C24" t="s">
        <v>5</v>
      </c>
      <c r="D24">
        <v>65</v>
      </c>
    </row>
    <row r="25" spans="1:4" x14ac:dyDescent="0.25">
      <c r="A25" s="3">
        <v>44440</v>
      </c>
      <c r="B25" s="3" t="s">
        <v>9</v>
      </c>
      <c r="C25" t="s">
        <v>6</v>
      </c>
      <c r="D25">
        <v>85</v>
      </c>
    </row>
    <row r="26" spans="1:4" x14ac:dyDescent="0.25">
      <c r="A26" s="3">
        <v>44470</v>
      </c>
      <c r="B26" s="3" t="s">
        <v>8</v>
      </c>
      <c r="C26" t="s">
        <v>3</v>
      </c>
      <c r="D26">
        <v>9</v>
      </c>
    </row>
    <row r="27" spans="1:4" x14ac:dyDescent="0.25">
      <c r="A27" s="3">
        <v>44470</v>
      </c>
      <c r="B27" s="3" t="s">
        <v>8</v>
      </c>
      <c r="C27" t="s">
        <v>4</v>
      </c>
      <c r="D27">
        <v>15</v>
      </c>
    </row>
    <row r="28" spans="1:4" x14ac:dyDescent="0.25">
      <c r="A28" s="3">
        <v>44470</v>
      </c>
      <c r="B28" s="3" t="s">
        <v>8</v>
      </c>
      <c r="C28" t="s">
        <v>5</v>
      </c>
      <c r="D28">
        <v>19</v>
      </c>
    </row>
    <row r="29" spans="1:4" x14ac:dyDescent="0.25">
      <c r="A29" s="3">
        <v>44470</v>
      </c>
      <c r="B29" s="3" t="s">
        <v>8</v>
      </c>
      <c r="C29" t="s">
        <v>6</v>
      </c>
      <c r="D29">
        <v>10</v>
      </c>
    </row>
    <row r="30" spans="1:4" x14ac:dyDescent="0.25">
      <c r="A30" s="3">
        <v>44470</v>
      </c>
      <c r="B30" s="3" t="s">
        <v>9</v>
      </c>
      <c r="C30" t="s">
        <v>3</v>
      </c>
      <c r="D30">
        <v>23</v>
      </c>
    </row>
    <row r="31" spans="1:4" x14ac:dyDescent="0.25">
      <c r="A31" s="3">
        <v>44470</v>
      </c>
      <c r="B31" s="3" t="s">
        <v>9</v>
      </c>
      <c r="C31" t="s">
        <v>4</v>
      </c>
      <c r="D31">
        <v>140</v>
      </c>
    </row>
    <row r="32" spans="1:4" x14ac:dyDescent="0.25">
      <c r="A32" s="3">
        <v>44470</v>
      </c>
      <c r="B32" s="3" t="s">
        <v>9</v>
      </c>
      <c r="C32" t="s">
        <v>5</v>
      </c>
      <c r="D32">
        <v>60</v>
      </c>
    </row>
    <row r="33" spans="1:4" x14ac:dyDescent="0.25">
      <c r="A33" s="3">
        <v>44470</v>
      </c>
      <c r="B33" s="3" t="s">
        <v>9</v>
      </c>
      <c r="C33" t="s">
        <v>6</v>
      </c>
      <c r="D33">
        <v>80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dimension ref="A1:H11"/>
  <sheetViews>
    <sheetView zoomScale="205" zoomScaleNormal="205" workbookViewId="0">
      <selection activeCell="C7" sqref="C7"/>
    </sheetView>
  </sheetViews>
  <sheetFormatPr defaultRowHeight="15.75" x14ac:dyDescent="0.25"/>
  <cols>
    <col min="1" max="1" width="5.375" customWidth="1"/>
    <col min="2" max="2" width="46.75" bestFit="1" customWidth="1"/>
    <col min="3" max="3" width="36.5" customWidth="1"/>
    <col min="4" max="5" width="8.75" customWidth="1"/>
  </cols>
  <sheetData>
    <row r="1" spans="1:8" x14ac:dyDescent="0.25">
      <c r="A1" s="10" t="s">
        <v>10</v>
      </c>
      <c r="B1" s="11" t="s">
        <v>11</v>
      </c>
      <c r="C1" s="11" t="s">
        <v>12</v>
      </c>
    </row>
    <row r="2" spans="1:8" ht="31.5" x14ac:dyDescent="0.25">
      <c r="A2" s="12" t="s">
        <v>13</v>
      </c>
      <c r="B2" s="12" t="str">
        <f ca="1">_xlfn.FORMULATEXT(Report!F2)</f>
        <v>=UNIQUE(tblFTE[Dept])</v>
      </c>
      <c r="C2" s="13" t="s">
        <v>16</v>
      </c>
    </row>
    <row r="3" spans="1:8" ht="31.5" x14ac:dyDescent="0.25">
      <c r="A3" s="12" t="s">
        <v>14</v>
      </c>
      <c r="B3" s="12" t="str">
        <f ca="1">_xlfn.FORMULATEXT(Report!G1)</f>
        <v>=MAX(tblFTE[Date])</v>
      </c>
      <c r="C3" s="13" t="s">
        <v>17</v>
      </c>
      <c r="D3" s="2"/>
    </row>
    <row r="4" spans="1:8" ht="78.75" x14ac:dyDescent="0.25">
      <c r="A4" s="12" t="s">
        <v>15</v>
      </c>
      <c r="B4" s="12" t="str">
        <f ca="1">_xlfn.FORMULATEXT(Report!G2)</f>
        <v>=SUMIFS(tblFTE[FTE],tblFTE[Dept],F2#,tblFTE[Date],G1)</v>
      </c>
      <c r="C4" s="13" t="s">
        <v>18</v>
      </c>
      <c r="H4" s="1"/>
    </row>
    <row r="5" spans="1:8" x14ac:dyDescent="0.25">
      <c r="A5" s="9"/>
      <c r="B5" s="9"/>
      <c r="C5" s="9"/>
    </row>
    <row r="6" spans="1:8" x14ac:dyDescent="0.25">
      <c r="A6" s="9"/>
      <c r="B6" s="9"/>
      <c r="C6" s="9"/>
    </row>
    <row r="7" spans="1:8" x14ac:dyDescent="0.25">
      <c r="A7" s="9"/>
      <c r="B7" s="9"/>
      <c r="C7" s="9"/>
    </row>
    <row r="8" spans="1:8" x14ac:dyDescent="0.25">
      <c r="A8" s="9"/>
      <c r="B8" s="9"/>
      <c r="C8" s="9"/>
    </row>
    <row r="9" spans="1:8" x14ac:dyDescent="0.25">
      <c r="A9" s="9"/>
      <c r="B9" s="9"/>
      <c r="C9" s="9"/>
    </row>
    <row r="10" spans="1:8" x14ac:dyDescent="0.25">
      <c r="A10" s="9"/>
      <c r="B10" s="9"/>
      <c r="C10" s="9"/>
    </row>
    <row r="11" spans="1:8" x14ac:dyDescent="0.25">
      <c r="A11" s="9"/>
      <c r="B11" s="9"/>
      <c r="C1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A137-593B-4076-ADAA-F8AE369DD209}">
  <dimension ref="A1:B5"/>
  <sheetViews>
    <sheetView showGridLines="0" zoomScale="190" zoomScaleNormal="190" workbookViewId="0">
      <selection activeCell="B7" sqref="B7"/>
    </sheetView>
  </sheetViews>
  <sheetFormatPr defaultRowHeight="15.75" x14ac:dyDescent="0.25"/>
  <cols>
    <col min="1" max="1" width="4.5" customWidth="1"/>
    <col min="2" max="3" width="99.875" customWidth="1"/>
  </cols>
  <sheetData>
    <row r="1" spans="1:2" x14ac:dyDescent="0.25">
      <c r="A1" s="10" t="s">
        <v>10</v>
      </c>
      <c r="B1" s="11" t="s">
        <v>11</v>
      </c>
    </row>
    <row r="2" spans="1:2" x14ac:dyDescent="0.25">
      <c r="A2" s="7" t="s">
        <v>19</v>
      </c>
      <c r="B2" s="7" t="str">
        <f ca="1">_xlfn.FORMULATEXT(Report!I2)</f>
        <v>=LET(u,UNIQUE(tblFTE[Dept]),u)</v>
      </c>
    </row>
    <row r="3" spans="1:2" x14ac:dyDescent="0.25">
      <c r="A3" s="7" t="s">
        <v>20</v>
      </c>
      <c r="B3" s="7" t="str">
        <f ca="1">_xlfn.FORMULATEXT(Report!K2)</f>
        <v>=LET(u,UNIQUE(tblFTE[Dept]),v,SUMIFS(tblFTE[FTE],tblFTE[Dept],u,tblFTE[Date],G1),v)</v>
      </c>
    </row>
    <row r="4" spans="1:2" x14ac:dyDescent="0.25">
      <c r="A4" s="7" t="s">
        <v>21</v>
      </c>
      <c r="B4" s="7" t="str">
        <f ca="1">_xlfn.FORMULATEXT(Report!M2)</f>
        <v>=LET(u,UNIQUE(tblFTE[Dept]),v,SUMIFS(tblFTE[FTE],tblFTE[Date],G1,tblFTE[Dept],u),t,CHOOSE({1,2},u,v),t)</v>
      </c>
    </row>
    <row r="5" spans="1:2" x14ac:dyDescent="0.25">
      <c r="A5" s="7" t="s">
        <v>22</v>
      </c>
      <c r="B5" s="7" t="str">
        <f ca="1">_xlfn.FORMULATEXT(Report!P2)</f>
        <v>=LET(
u,UNIQUE(tblFTE[Dept]),
v,SUMIFS(tblFTE[FTE],tblFTE[Date],G1,tblFTE[Dept],u),
t,CHOOSE({1,2},u,v),
SORT(t,2,-1)
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2613-1B44-42A4-A78C-1C2588A61841}">
  <dimension ref="A1:F2"/>
  <sheetViews>
    <sheetView zoomScale="250" zoomScaleNormal="250" workbookViewId="0">
      <selection activeCell="C1" sqref="C1"/>
    </sheetView>
  </sheetViews>
  <sheetFormatPr defaultRowHeight="15.75" x14ac:dyDescent="0.25"/>
  <cols>
    <col min="1" max="1" width="9.375" bestFit="1" customWidth="1"/>
  </cols>
  <sheetData>
    <row r="1" spans="1:6" x14ac:dyDescent="0.25">
      <c r="A1" s="3">
        <v>44378</v>
      </c>
      <c r="B1" t="str">
        <f>CHOOSE(3,"First","Second","Third")</f>
        <v>Third</v>
      </c>
      <c r="C1" t="str" cm="1">
        <f t="array" ref="C1:F1">CHOOSE({1,2,3,2},"First","Second","Third")</f>
        <v>First</v>
      </c>
      <c r="D1" t="str">
        <v>Second</v>
      </c>
      <c r="E1" t="str">
        <v>Third</v>
      </c>
      <c r="F1" t="str">
        <v>Second</v>
      </c>
    </row>
    <row r="2" spans="1:6" x14ac:dyDescent="0.25">
      <c r="B2">
        <f>CHOOSE(MONTH(A1),3,3,3,4,4,4,1,1,1,2,2,2)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</vt:lpstr>
      <vt:lpstr>Table1</vt:lpstr>
      <vt:lpstr>Table 2</vt:lpstr>
      <vt:lpstr>CHOOSE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2021-10-22T02:51:20Z</dcterms:modified>
</cp:coreProperties>
</file>