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E2EA3F8D-EFD6-44C3-B788-CE22F7DB6263}" xr6:coauthVersionLast="46" xr6:coauthVersionMax="46" xr10:uidLastSave="{00000000-0000-0000-0000-000000000000}"/>
  <bookViews>
    <workbookView xWindow="28680" yWindow="-120" windowWidth="29040" windowHeight="15840" xr2:uid="{4FD4584F-E32A-43B5-A671-8A1D087E386A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H4" i="1" a="1"/>
  <c r="H4" i="1" s="1"/>
  <c r="H4" i="3"/>
  <c r="F3" i="3"/>
  <c r="F4" i="3"/>
  <c r="F5" i="3"/>
  <c r="F6" i="3"/>
  <c r="F7" i="3"/>
  <c r="F8" i="3"/>
  <c r="F9" i="3"/>
  <c r="F10" i="3"/>
  <c r="F11" i="3"/>
  <c r="F12" i="3"/>
  <c r="F13" i="3"/>
  <c r="F2" i="3"/>
  <c r="D13" i="3"/>
  <c r="D12" i="3"/>
  <c r="D11" i="3"/>
  <c r="D10" i="3"/>
  <c r="D9" i="3"/>
  <c r="D8" i="3"/>
  <c r="D7" i="3"/>
  <c r="D6" i="3"/>
  <c r="D5" i="3"/>
  <c r="D4" i="3"/>
  <c r="D3" i="3"/>
  <c r="D2" i="3"/>
  <c r="D4" i="2"/>
  <c r="D5" i="2"/>
  <c r="D6" i="2"/>
  <c r="D3" i="2"/>
  <c r="K9" i="1" l="1" a="1"/>
  <c r="K9" i="1" s="1"/>
  <c r="D11" i="1"/>
  <c r="D12" i="1"/>
  <c r="D13" i="1"/>
  <c r="D10" i="1"/>
  <c r="D7" i="1"/>
  <c r="D8" i="1"/>
  <c r="J5" i="1" s="1"/>
  <c r="D9" i="1"/>
  <c r="D6" i="1"/>
  <c r="D3" i="1"/>
  <c r="K10" i="1" s="1" a="1"/>
  <c r="K10" i="1" s="1"/>
  <c r="D4" i="1"/>
  <c r="D5" i="1"/>
  <c r="D2" i="1"/>
  <c r="N4" i="1" a="1"/>
  <c r="N3" i="1" a="1"/>
  <c r="N2" i="1" a="1"/>
  <c r="N6" i="1" a="1"/>
  <c r="N5" i="1" a="1"/>
  <c r="N6" i="1" l="1"/>
  <c r="J6" i="1"/>
  <c r="N3" i="1"/>
  <c r="N4" i="1"/>
  <c r="N5" i="1"/>
  <c r="N2" i="1"/>
  <c r="H5" i="1" a="1"/>
  <c r="H5" i="1" s="1"/>
  <c r="I6" i="1" a="1"/>
  <c r="I6" i="1" s="1"/>
  <c r="I5" i="1" a="1"/>
  <c r="I5" i="1" s="1"/>
  <c r="K4" i="1" a="1"/>
  <c r="K4" i="1" s="1"/>
  <c r="K6" i="1" a="1"/>
  <c r="K6" i="1" s="1"/>
  <c r="K5" i="1" a="1"/>
  <c r="K5" i="1" s="1"/>
  <c r="H6" i="1" a="1"/>
  <c r="H6" i="1" s="1"/>
  <c r="I4" i="1" a="1"/>
  <c r="I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<sst xmlns="http://schemas.openxmlformats.org/spreadsheetml/2006/main" count="71" uniqueCount="36">
  <si>
    <t>Project Code</t>
  </si>
  <si>
    <t>Year</t>
  </si>
  <si>
    <t>Review Date</t>
  </si>
  <si>
    <t>Status</t>
  </si>
  <si>
    <t>Next Review Date</t>
  </si>
  <si>
    <t>MINIFS</t>
  </si>
  <si>
    <t>AGGREGATE</t>
  </si>
  <si>
    <t>2019 and later</t>
  </si>
  <si>
    <t>2010 and later</t>
  </si>
  <si>
    <t>All versions</t>
  </si>
  <si>
    <t>Array</t>
  </si>
  <si>
    <t>Dynamic Array</t>
  </si>
  <si>
    <t>Subscription Only</t>
  </si>
  <si>
    <t>Reviewed</t>
  </si>
  <si>
    <t>Submitted</t>
  </si>
  <si>
    <t>Cell</t>
  </si>
  <si>
    <t>H4</t>
  </si>
  <si>
    <t>I4</t>
  </si>
  <si>
    <t>J4</t>
  </si>
  <si>
    <t>Formula</t>
  </si>
  <si>
    <t>Account</t>
  </si>
  <si>
    <t>A1234</t>
  </si>
  <si>
    <t>B4321</t>
  </si>
  <si>
    <t>A6789</t>
  </si>
  <si>
    <t>A</t>
  </si>
  <si>
    <t>B</t>
  </si>
  <si>
    <t>Earliest Review Date</t>
  </si>
  <si>
    <t>K4</t>
  </si>
  <si>
    <t>Account Prefix</t>
  </si>
  <si>
    <t>Result</t>
  </si>
  <si>
    <t>($A$2:$A$13=G4)</t>
  </si>
  <si>
    <t>($E$2:$E$13="")</t>
  </si>
  <si>
    <t>Conditon 1</t>
  </si>
  <si>
    <t>Conditon 2</t>
  </si>
  <si>
    <t>Multiply</t>
  </si>
  <si>
    <t>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</si>
</sst>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#,##0.00_);[Red]\(#,##0.00\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37" fontId="1" fillId="0" borderId="0" applyFont="0" applyFill="0" applyBorder="0" applyAlignment="0" applyProtection="0"/>
    <xf numFmtId="165" fontId="1" fillId="0" borderId="0"/>
    <xf numFmtId="17" fontId="1" fillId="0" borderId="1"/>
  </cellStyleXfs>
  <cellXfs count="20">
    <xf numFmtId="0" fontId="0" fillId="0" borderId="0" xfId="0"/>
    <xf numFmtId="37" fontId="0" fillId="0" borderId="0" xfId="1" applyFont="1"/>
    <xf numFmtId="164" fontId="0" fillId="0" borderId="0" xfId="1" applyNumberFormat="1" applyFont="1"/>
    <xf numFmtId="14" fontId="0" fillId="0" borderId="0" xfId="0" applyNumberFormat="1"/>
    <xf numFmtId="14" fontId="0" fillId="0" borderId="0" xfId="1" applyNumberFormat="1" applyFont="1"/>
    <xf numFmtId="165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7" fontId="0" fillId="0" borderId="1" xfId="1" applyFont="1" applyBorder="1" applyAlignment="1">
      <alignment horizontal="center"/>
    </xf>
    <xf numFmtId="0" fontId="3" fillId="0" borderId="2" xfId="0" applyFont="1" applyBorder="1"/>
    <xf numFmtId="0" fontId="0" fillId="0" borderId="2" xfId="0" applyBorder="1"/>
  </cellXfs>
  <cellStyles count="4">
    <cellStyle name="Comma" xfId="1" builtinId="3" customBuiltin="1"/>
    <cellStyle name="Month" xfId="3" xr:uid="{33598C0B-1EE8-410D-A63A-45712CB536B9}"/>
    <cellStyle name="Normal" xfId="0" builtinId="0"/>
    <cellStyle name="Red_Brackets" xfId="2" xr:uid="{5D93D0A5-A50A-44BD-92BB-8EE070A021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17F2-4E49-4901-9005-082DCCCA4B59}">
  <sheetPr codeName="Sheet1"/>
  <dimension ref="A1:N13"/>
  <sheetViews>
    <sheetView showGridLines="0" tabSelected="1" zoomScale="160" zoomScaleNormal="160" workbookViewId="0">
      <selection activeCell="H9" sqref="H9"/>
    </sheetView>
  </sheetViews>
  <sheetFormatPr defaultRowHeight="15.75" x14ac:dyDescent="0.25"/>
  <cols>
    <col min="1" max="1" width="12.75" customWidth="1"/>
    <col min="2" max="2" width="6.25" customWidth="1"/>
    <col min="3" max="3" width="9.375" customWidth="1"/>
    <col min="4" max="4" width="14.25" customWidth="1"/>
    <col min="5" max="5" width="9.625" customWidth="1"/>
    <col min="6" max="6" width="3.875" customWidth="1"/>
    <col min="7" max="7" width="11.875" customWidth="1"/>
    <col min="8" max="10" width="16.125" style="3" bestFit="1" customWidth="1"/>
    <col min="11" max="11" width="19" style="3" customWidth="1"/>
    <col min="12" max="12" width="3.875" customWidth="1"/>
    <col min="13" max="13" width="5.5" customWidth="1"/>
    <col min="14" max="14" width="70.875" customWidth="1"/>
  </cols>
  <sheetData>
    <row r="1" spans="1:14" x14ac:dyDescent="0.25">
      <c r="A1" s="5" t="s">
        <v>0</v>
      </c>
      <c r="B1" s="6" t="s">
        <v>1</v>
      </c>
      <c r="C1" s="6" t="s">
        <v>20</v>
      </c>
      <c r="D1" s="6" t="s">
        <v>2</v>
      </c>
      <c r="E1" s="6" t="s">
        <v>3</v>
      </c>
      <c r="H1" s="9" t="s">
        <v>9</v>
      </c>
      <c r="I1" s="9" t="s">
        <v>8</v>
      </c>
      <c r="J1" s="9" t="s">
        <v>7</v>
      </c>
      <c r="K1" s="9" t="s">
        <v>12</v>
      </c>
      <c r="M1" s="11" t="s">
        <v>15</v>
      </c>
      <c r="N1" s="11" t="s">
        <v>19</v>
      </c>
    </row>
    <row r="2" spans="1:14" x14ac:dyDescent="0.25">
      <c r="A2" s="7">
        <v>5050</v>
      </c>
      <c r="B2" s="7">
        <v>2019</v>
      </c>
      <c r="C2" s="7" t="s">
        <v>21</v>
      </c>
      <c r="D2" s="8">
        <f>DATE(B2+1,3,15)</f>
        <v>43905</v>
      </c>
      <c r="E2" s="7" t="s">
        <v>13</v>
      </c>
      <c r="H2" s="9" t="s">
        <v>10</v>
      </c>
      <c r="I2" s="9" t="s">
        <v>6</v>
      </c>
      <c r="J2" s="9" t="s">
        <v>5</v>
      </c>
      <c r="K2" s="9" t="s">
        <v>11</v>
      </c>
      <c r="M2" s="12" t="s">
        <v>16</v>
      </c>
      <c r="N2" s="7" t="str" cm="1">
        <f t="array" aca="1" ref="N2" ca="1">_xlfn.FORMULATEXT(INDIRECT(M2))</f>
        <v>{=MIN(IF($A$2:$A$13=G4,IF($E$2:$E$13="",$D$2:$D$13,""),""))}</v>
      </c>
    </row>
    <row r="3" spans="1:14" x14ac:dyDescent="0.25">
      <c r="A3" s="7">
        <v>5050</v>
      </c>
      <c r="B3" s="7">
        <v>2020</v>
      </c>
      <c r="C3" s="7" t="s">
        <v>21</v>
      </c>
      <c r="D3" s="8">
        <f>DATE(B3+1,3,15)</f>
        <v>44270</v>
      </c>
      <c r="E3" s="7" t="s">
        <v>14</v>
      </c>
      <c r="G3" s="6" t="s">
        <v>0</v>
      </c>
      <c r="H3" s="9" t="s">
        <v>4</v>
      </c>
      <c r="I3" s="9" t="s">
        <v>4</v>
      </c>
      <c r="J3" s="9" t="s">
        <v>4</v>
      </c>
      <c r="K3" s="9" t="s">
        <v>4</v>
      </c>
      <c r="M3" s="12" t="s">
        <v>17</v>
      </c>
      <c r="N3" s="7" t="str" cm="1">
        <f t="array" aca="1" ref="N3" ca="1">_xlfn.FORMULATEXT(INDIRECT(M3))</f>
        <v>=IFERROR(AGGREGATE(15,6,$D$2:$D$13/(($A$2:$A$13=G4)*($E$2:$E$13="")),1),0)</v>
      </c>
    </row>
    <row r="4" spans="1:14" x14ac:dyDescent="0.25">
      <c r="A4" s="7">
        <v>5050</v>
      </c>
      <c r="B4" s="7">
        <v>2021</v>
      </c>
      <c r="C4" s="7" t="s">
        <v>21</v>
      </c>
      <c r="D4" s="8">
        <f>DATE(B4+1,3,15)</f>
        <v>44635</v>
      </c>
      <c r="E4" s="7"/>
      <c r="G4" s="7">
        <v>5050</v>
      </c>
      <c r="H4" s="8">
        <f t="array" ref="H4">MIN(IF($A$2:$A$13=G4,IF($E$2:$E$13="",$D$2:$D$13,""),""))</f>
        <v>44635</v>
      </c>
      <c r="I4" s="8" cm="1">
        <f t="array" ref="I4">IFERROR(_xlfn.AGGREGATE(15,6,$D$2:$D$13/(($A$2:$A$13=G4)*($E$2:$E$13="")),1),0)</f>
        <v>44635</v>
      </c>
      <c r="J4" s="8">
        <f>_xlfn.MINIFS($D$2:$D$13,$A$2:$A$13,G4,$E$2:$E$13,"")</f>
        <v>44635</v>
      </c>
      <c r="K4" s="8" cm="1">
        <f t="array" ref="K4">MIN(IF($A$2:$A$13=G4,IF($E$2:$E$13="",$D$2:$D$13,""),""))</f>
        <v>44635</v>
      </c>
      <c r="M4" s="12" t="s">
        <v>18</v>
      </c>
      <c r="N4" s="7" t="str" cm="1">
        <f t="array" aca="1" ref="N4" ca="1">_xlfn.FORMULATEXT(INDIRECT(M4))</f>
        <v>=MINIFS($D$2:$D$13,$A$2:$A$13,G4,$E$2:$E$13,"")</v>
      </c>
    </row>
    <row r="5" spans="1:14" x14ac:dyDescent="0.25">
      <c r="A5" s="7">
        <v>5050</v>
      </c>
      <c r="B5" s="7">
        <v>2022</v>
      </c>
      <c r="C5" s="7" t="s">
        <v>21</v>
      </c>
      <c r="D5" s="8">
        <f>DATE(B5+1,3,15)</f>
        <v>45000</v>
      </c>
      <c r="E5" s="7"/>
      <c r="G5" s="7">
        <v>6060</v>
      </c>
      <c r="H5" s="8">
        <f t="array" ref="H5">MIN(IF($A$2:$A$13=G5,IF($E$2:$E$13="",$D$2:$D$13,""),""))</f>
        <v>44296</v>
      </c>
      <c r="I5" s="8" cm="1">
        <f t="array" ref="I5">IFERROR(_xlfn.AGGREGATE(15,6,$D$2:$D$13/(($A$2:$A$13=G5)*($E$2:$E$13="")),1),0)</f>
        <v>44296</v>
      </c>
      <c r="J5" s="8">
        <f t="shared" ref="J5:J6" si="0">_xlfn.MINIFS($D$2:$D$13,$A$2:$A$13,G5,$E$2:$E$13,"")</f>
        <v>44296</v>
      </c>
      <c r="K5" s="8" cm="1">
        <f t="array" ref="K5">MIN(IF($A$2:$A$13=G5,IF($E$2:$E$13="",$D$2:$D$13,""),""))</f>
        <v>44296</v>
      </c>
      <c r="M5" s="12" t="s">
        <v>27</v>
      </c>
      <c r="N5" s="7" t="str" cm="1">
        <f t="array" aca="1" ref="N5" ca="1">_xlfn.FORMULATEXT(INDIRECT(M5))</f>
        <v>=MIN(IF($A$2:$A$13=G4,IF($E$2:$E$13="",$D$2:$D$13,""),""))</v>
      </c>
    </row>
    <row r="6" spans="1:14" x14ac:dyDescent="0.25">
      <c r="A6" s="7">
        <v>6060</v>
      </c>
      <c r="B6" s="7">
        <v>2019</v>
      </c>
      <c r="C6" s="7" t="s">
        <v>22</v>
      </c>
      <c r="D6" s="8">
        <f>DATE(B6+1,4,10)</f>
        <v>43931</v>
      </c>
      <c r="E6" s="7" t="s">
        <v>13</v>
      </c>
      <c r="G6" s="7">
        <v>7070</v>
      </c>
      <c r="H6" s="8">
        <f t="array" ref="H6">MIN(IF($A$2:$A$13=G6,IF($E$2:$E$13="",$D$2:$D$13,""),""))</f>
        <v>43881</v>
      </c>
      <c r="I6" s="8" cm="1">
        <f t="array" ref="I6">IFERROR(_xlfn.AGGREGATE(15,6,$D$2:$D$13/(($A$2:$A$13=G6)*($E$2:$E$13="")),1),0)</f>
        <v>43881</v>
      </c>
      <c r="J6" s="8">
        <f t="shared" si="0"/>
        <v>43881</v>
      </c>
      <c r="K6" s="8" cm="1">
        <f t="array" ref="K6">MIN(IF($A$2:$A$13=G6,IF($E$2:$E$13="",$D$2:$D$13,""),""))</f>
        <v>43881</v>
      </c>
      <c r="M6" s="13" t="s">
        <v>35</v>
      </c>
      <c r="N6" s="14" t="str" cm="1">
        <f t="array" aca="1" ref="N6" ca="1">_xlfn.FORMULATEXT(INDIRECT(M6))</f>
        <v>=MIN(IF(LEFT($C$2:$C$13,1)=J9,IF($E$2:$E$13="",$D$2:$D$13,""),""))</v>
      </c>
    </row>
    <row r="7" spans="1:14" x14ac:dyDescent="0.25">
      <c r="A7" s="7">
        <v>6060</v>
      </c>
      <c r="B7" s="7">
        <v>2020</v>
      </c>
      <c r="C7" s="7" t="s">
        <v>22</v>
      </c>
      <c r="D7" s="8">
        <f t="shared" ref="D7:D9" si="1">DATE(B7+1,4,10)</f>
        <v>44296</v>
      </c>
      <c r="E7" s="7"/>
      <c r="J7" s="4"/>
    </row>
    <row r="8" spans="1:14" x14ac:dyDescent="0.25">
      <c r="A8" s="7">
        <v>6060</v>
      </c>
      <c r="B8" s="7">
        <v>2021</v>
      </c>
      <c r="C8" s="7" t="s">
        <v>22</v>
      </c>
      <c r="D8" s="8">
        <f t="shared" si="1"/>
        <v>44661</v>
      </c>
      <c r="E8" s="7"/>
      <c r="J8" s="15" t="s">
        <v>28</v>
      </c>
      <c r="K8" s="15" t="s">
        <v>26</v>
      </c>
    </row>
    <row r="9" spans="1:14" x14ac:dyDescent="0.25">
      <c r="A9" s="7">
        <v>6060</v>
      </c>
      <c r="B9" s="7">
        <v>2022</v>
      </c>
      <c r="C9" s="7" t="s">
        <v>22</v>
      </c>
      <c r="D9" s="8">
        <f t="shared" si="1"/>
        <v>45026</v>
      </c>
      <c r="E9" s="7"/>
      <c r="J9" s="10" t="s">
        <v>24</v>
      </c>
      <c r="K9" s="8" cm="1">
        <f t="array" ref="K9">MIN(IF(LEFT($C$2:$C$13,1)=J9,IF($E$2:$E$13="",$D$2:$D$13,""),""))</f>
        <v>43881</v>
      </c>
    </row>
    <row r="10" spans="1:14" x14ac:dyDescent="0.25">
      <c r="A10" s="7">
        <v>7070</v>
      </c>
      <c r="B10" s="7">
        <v>2019</v>
      </c>
      <c r="C10" s="7" t="s">
        <v>23</v>
      </c>
      <c r="D10" s="8">
        <f>DATE(B10+1,2,20)</f>
        <v>43881</v>
      </c>
      <c r="E10" s="7"/>
      <c r="J10" s="10" t="s">
        <v>25</v>
      </c>
      <c r="K10" s="8" cm="1">
        <f t="array" ref="K10">MIN(IF(LEFT($C$2:$C$13,1)=J10,IF($E$2:$E$13="",$D$2:$D$13,""),""))</f>
        <v>44296</v>
      </c>
    </row>
    <row r="11" spans="1:14" x14ac:dyDescent="0.25">
      <c r="A11" s="7">
        <v>7070</v>
      </c>
      <c r="B11" s="7">
        <v>2020</v>
      </c>
      <c r="C11" s="7" t="s">
        <v>23</v>
      </c>
      <c r="D11" s="8">
        <f t="shared" ref="D11:D13" si="2">DATE(B11+1,2,20)</f>
        <v>44247</v>
      </c>
      <c r="E11" s="7"/>
    </row>
    <row r="12" spans="1:14" x14ac:dyDescent="0.25">
      <c r="A12" s="7">
        <v>7070</v>
      </c>
      <c r="B12" s="7">
        <v>2021</v>
      </c>
      <c r="C12" s="7" t="s">
        <v>23</v>
      </c>
      <c r="D12" s="8">
        <f t="shared" si="2"/>
        <v>44612</v>
      </c>
      <c r="E12" s="7"/>
    </row>
    <row r="13" spans="1:14" x14ac:dyDescent="0.25">
      <c r="A13" s="7">
        <v>7070</v>
      </c>
      <c r="B13" s="7">
        <v>2022</v>
      </c>
      <c r="C13" s="7" t="s">
        <v>23</v>
      </c>
      <c r="D13" s="8">
        <f t="shared" si="2"/>
        <v>44977</v>
      </c>
      <c r="E13" s="7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04A18-922D-4B64-9D97-7448BDF3E42C}">
  <sheetPr codeName="Sheet2"/>
  <dimension ref="A1:I6"/>
  <sheetViews>
    <sheetView showGridLines="0" zoomScale="160" zoomScaleNormal="160" workbookViewId="0">
      <selection activeCell="H11" sqref="H11"/>
    </sheetView>
  </sheetViews>
  <sheetFormatPr defaultRowHeight="15.75" x14ac:dyDescent="0.25"/>
  <cols>
    <col min="1" max="1" width="6.375" customWidth="1"/>
    <col min="2" max="3" width="16" customWidth="1"/>
    <col min="4" max="6" width="8.75" customWidth="1"/>
  </cols>
  <sheetData>
    <row r="1" spans="1:9" x14ac:dyDescent="0.25">
      <c r="A1" s="7"/>
      <c r="B1" s="16" t="s">
        <v>32</v>
      </c>
      <c r="C1" s="16" t="s">
        <v>33</v>
      </c>
      <c r="D1" s="16" t="s">
        <v>29</v>
      </c>
    </row>
    <row r="2" spans="1:9" x14ac:dyDescent="0.25">
      <c r="A2" s="7"/>
      <c r="B2" s="17" t="s">
        <v>30</v>
      </c>
      <c r="C2" s="12" t="s">
        <v>31</v>
      </c>
      <c r="D2" s="12" t="s">
        <v>34</v>
      </c>
    </row>
    <row r="3" spans="1:9" x14ac:dyDescent="0.25">
      <c r="A3" s="7">
        <v>1</v>
      </c>
      <c r="B3" s="7" t="b">
        <v>1</v>
      </c>
      <c r="C3" s="7" t="b">
        <v>1</v>
      </c>
      <c r="D3" s="7">
        <f>B3*C3</f>
        <v>1</v>
      </c>
    </row>
    <row r="4" spans="1:9" x14ac:dyDescent="0.25">
      <c r="A4" s="7">
        <v>2</v>
      </c>
      <c r="B4" s="7" t="b">
        <v>1</v>
      </c>
      <c r="C4" s="7" t="b">
        <v>0</v>
      </c>
      <c r="D4" s="7">
        <f t="shared" ref="D4:D6" si="0">B4*C4</f>
        <v>0</v>
      </c>
      <c r="E4" s="2"/>
    </row>
    <row r="5" spans="1:9" x14ac:dyDescent="0.25">
      <c r="A5" s="7">
        <v>3</v>
      </c>
      <c r="B5" s="7" t="b">
        <v>0</v>
      </c>
      <c r="C5" s="7" t="b">
        <v>1</v>
      </c>
      <c r="D5" s="7">
        <f t="shared" si="0"/>
        <v>0</v>
      </c>
      <c r="I5" s="1"/>
    </row>
    <row r="6" spans="1:9" x14ac:dyDescent="0.25">
      <c r="A6" s="7">
        <v>4</v>
      </c>
      <c r="B6" s="7" t="b">
        <v>0</v>
      </c>
      <c r="C6" s="7" t="b">
        <v>0</v>
      </c>
      <c r="D6" s="7">
        <f t="shared" si="0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8F3A-6732-4B14-830A-A313C45F6BCD}">
  <sheetPr codeName="Sheet3"/>
  <dimension ref="A1:H13"/>
  <sheetViews>
    <sheetView showGridLines="0" zoomScale="160" zoomScaleNormal="160" workbookViewId="0">
      <selection activeCell="H7" sqref="H7"/>
    </sheetView>
  </sheetViews>
  <sheetFormatPr defaultRowHeight="15.75" x14ac:dyDescent="0.25"/>
  <cols>
    <col min="3" max="3" width="8.75" customWidth="1"/>
    <col min="4" max="4" width="11.5" bestFit="1" customWidth="1"/>
    <col min="5" max="5" width="9.625" bestFit="1" customWidth="1"/>
    <col min="6" max="6" width="10.625" style="3" bestFit="1" customWidth="1"/>
    <col min="7" max="7" width="11.75" bestFit="1" customWidth="1"/>
    <col min="8" max="8" width="10.625" bestFit="1" customWidth="1"/>
  </cols>
  <sheetData>
    <row r="1" spans="1:8" x14ac:dyDescent="0.25">
      <c r="A1" s="5" t="s">
        <v>0</v>
      </c>
      <c r="B1" s="6" t="s">
        <v>1</v>
      </c>
      <c r="C1" s="6" t="s">
        <v>20</v>
      </c>
      <c r="D1" s="6" t="s">
        <v>2</v>
      </c>
      <c r="E1" s="6" t="s">
        <v>3</v>
      </c>
    </row>
    <row r="2" spans="1:8" x14ac:dyDescent="0.25">
      <c r="A2" s="7">
        <v>5050</v>
      </c>
      <c r="B2" s="7">
        <v>2019</v>
      </c>
      <c r="C2" s="7" t="s">
        <v>21</v>
      </c>
      <c r="D2" s="8">
        <f>DATE(B2+1,3,15)</f>
        <v>43905</v>
      </c>
      <c r="E2" s="7" t="s">
        <v>13</v>
      </c>
      <c r="F2" t="str">
        <f>IF(A2=$G$4,IF(E2="",D2,""),"")</f>
        <v/>
      </c>
    </row>
    <row r="3" spans="1:8" x14ac:dyDescent="0.25">
      <c r="A3" s="7">
        <v>5050</v>
      </c>
      <c r="B3" s="7">
        <v>2020</v>
      </c>
      <c r="C3" s="7" t="s">
        <v>21</v>
      </c>
      <c r="D3" s="8">
        <f>DATE(B3+1,3,15)</f>
        <v>44270</v>
      </c>
      <c r="E3" s="7" t="s">
        <v>14</v>
      </c>
      <c r="F3" t="str">
        <f t="shared" ref="F3:F13" si="0">IF(A3=$G$4,IF(E3="",D3,""),"")</f>
        <v/>
      </c>
      <c r="G3" s="18" t="s">
        <v>0</v>
      </c>
    </row>
    <row r="4" spans="1:8" x14ac:dyDescent="0.25">
      <c r="A4" s="7">
        <v>5050</v>
      </c>
      <c r="B4" s="7">
        <v>2021</v>
      </c>
      <c r="C4" s="7" t="s">
        <v>21</v>
      </c>
      <c r="D4" s="8">
        <f>DATE(B4+1,3,15)</f>
        <v>44635</v>
      </c>
      <c r="E4" s="7"/>
      <c r="F4">
        <f t="shared" si="0"/>
        <v>44635</v>
      </c>
      <c r="G4" s="19">
        <v>5050</v>
      </c>
      <c r="H4" s="3">
        <f>MIN(F2:F13)</f>
        <v>44635</v>
      </c>
    </row>
    <row r="5" spans="1:8" x14ac:dyDescent="0.25">
      <c r="A5" s="7">
        <v>5050</v>
      </c>
      <c r="B5" s="7">
        <v>2022</v>
      </c>
      <c r="C5" s="7" t="s">
        <v>21</v>
      </c>
      <c r="D5" s="8">
        <f>DATE(B5+1,3,15)</f>
        <v>45000</v>
      </c>
      <c r="E5" s="7"/>
      <c r="F5">
        <f t="shared" si="0"/>
        <v>45000</v>
      </c>
    </row>
    <row r="6" spans="1:8" x14ac:dyDescent="0.25">
      <c r="A6" s="7">
        <v>6060</v>
      </c>
      <c r="B6" s="7">
        <v>2019</v>
      </c>
      <c r="C6" s="7" t="s">
        <v>22</v>
      </c>
      <c r="D6" s="8">
        <f>DATE(B6+1,4,10)</f>
        <v>43931</v>
      </c>
      <c r="E6" s="7" t="s">
        <v>13</v>
      </c>
      <c r="F6" t="str">
        <f t="shared" si="0"/>
        <v/>
      </c>
    </row>
    <row r="7" spans="1:8" x14ac:dyDescent="0.25">
      <c r="A7" s="7">
        <v>6060</v>
      </c>
      <c r="B7" s="7">
        <v>2020</v>
      </c>
      <c r="C7" s="7" t="s">
        <v>22</v>
      </c>
      <c r="D7" s="8">
        <f t="shared" ref="D7:D9" si="1">DATE(B7+1,4,10)</f>
        <v>44296</v>
      </c>
      <c r="E7" s="7"/>
      <c r="F7" t="str">
        <f t="shared" si="0"/>
        <v/>
      </c>
    </row>
    <row r="8" spans="1:8" x14ac:dyDescent="0.25">
      <c r="A8" s="7">
        <v>6060</v>
      </c>
      <c r="B8" s="7">
        <v>2021</v>
      </c>
      <c r="C8" s="7" t="s">
        <v>22</v>
      </c>
      <c r="D8" s="8">
        <f t="shared" si="1"/>
        <v>44661</v>
      </c>
      <c r="E8" s="7"/>
      <c r="F8" t="str">
        <f t="shared" si="0"/>
        <v/>
      </c>
    </row>
    <row r="9" spans="1:8" x14ac:dyDescent="0.25">
      <c r="A9" s="7">
        <v>6060</v>
      </c>
      <c r="B9" s="7">
        <v>2022</v>
      </c>
      <c r="C9" s="7" t="s">
        <v>22</v>
      </c>
      <c r="D9" s="8">
        <f t="shared" si="1"/>
        <v>45026</v>
      </c>
      <c r="E9" s="7"/>
      <c r="F9" t="str">
        <f t="shared" si="0"/>
        <v/>
      </c>
    </row>
    <row r="10" spans="1:8" x14ac:dyDescent="0.25">
      <c r="A10" s="7">
        <v>7070</v>
      </c>
      <c r="B10" s="7">
        <v>2019</v>
      </c>
      <c r="C10" s="7" t="s">
        <v>23</v>
      </c>
      <c r="D10" s="8">
        <f>DATE(B10+1,2,20)</f>
        <v>43881</v>
      </c>
      <c r="E10" s="7"/>
      <c r="F10" t="str">
        <f t="shared" si="0"/>
        <v/>
      </c>
    </row>
    <row r="11" spans="1:8" x14ac:dyDescent="0.25">
      <c r="A11" s="7">
        <v>7070</v>
      </c>
      <c r="B11" s="7">
        <v>2020</v>
      </c>
      <c r="C11" s="7" t="s">
        <v>23</v>
      </c>
      <c r="D11" s="8">
        <f t="shared" ref="D11:D13" si="2">DATE(B11+1,2,20)</f>
        <v>44247</v>
      </c>
      <c r="E11" s="7"/>
      <c r="F11" t="str">
        <f t="shared" si="0"/>
        <v/>
      </c>
    </row>
    <row r="12" spans="1:8" x14ac:dyDescent="0.25">
      <c r="A12" s="7">
        <v>7070</v>
      </c>
      <c r="B12" s="7">
        <v>2021</v>
      </c>
      <c r="C12" s="7" t="s">
        <v>23</v>
      </c>
      <c r="D12" s="8">
        <f t="shared" si="2"/>
        <v>44612</v>
      </c>
      <c r="E12" s="7"/>
      <c r="F12" t="str">
        <f t="shared" si="0"/>
        <v/>
      </c>
    </row>
    <row r="13" spans="1:8" x14ac:dyDescent="0.25">
      <c r="A13" s="7">
        <v>7070</v>
      </c>
      <c r="B13" s="7">
        <v>2022</v>
      </c>
      <c r="C13" s="7" t="s">
        <v>23</v>
      </c>
      <c r="D13" s="8">
        <f t="shared" si="2"/>
        <v>44977</v>
      </c>
      <c r="E13" s="7"/>
      <c r="F13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2019-03-07T08:49:41Z</dcterms:created>
  <dcterms:modified xsi:type="dcterms:W3CDTF">2021-04-23T01:51:04Z</dcterms:modified>
</cp:coreProperties>
</file>