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4\CPA INTHEBLACK\"/>
    </mc:Choice>
  </mc:AlternateContent>
  <xr:revisionPtr revIDLastSave="0" documentId="13_ncr:1_{FDDB9FCB-BEB8-4B69-B44F-97751928FC55}" xr6:coauthVersionLast="45" xr6:coauthVersionMax="45" xr10:uidLastSave="{00000000-0000-0000-0000-000000000000}"/>
  <bookViews>
    <workbookView xWindow="-120" yWindow="-120" windowWidth="29040" windowHeight="15840" xr2:uid="{4FD4584F-E32A-43B5-A671-8A1D087E386A}"/>
  </bookViews>
  <sheets>
    <sheet name="Projects" sheetId="2" r:id="rId1"/>
    <sheet name="States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3" i="3" l="1"/>
  <c r="E4" i="3"/>
  <c r="E5" i="3"/>
  <c r="E6" i="3"/>
  <c r="E7" i="3"/>
  <c r="E2" i="3"/>
  <c r="Q2" i="2" a="1"/>
  <c r="Q2" i="2" s="1"/>
  <c r="N2" i="2"/>
  <c r="H3" i="2"/>
  <c r="H2" i="2"/>
  <c r="F7" i="3"/>
  <c r="F3" i="3"/>
  <c r="F4" i="3"/>
  <c r="F2" i="3"/>
  <c r="F5" i="3"/>
  <c r="F6" i="3"/>
  <c r="K2" i="2" l="1"/>
  <c r="K3" i="2"/>
  <c r="K4" i="2"/>
  <c r="K5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<sst xmlns="http://schemas.openxmlformats.org/spreadsheetml/2006/main" count="80" uniqueCount="46">
  <si>
    <t>Status</t>
  </si>
  <si>
    <t>Project Code</t>
  </si>
  <si>
    <t>Project Name</t>
  </si>
  <si>
    <t>In Progress</t>
  </si>
  <si>
    <t>Complete</t>
  </si>
  <si>
    <t>Overdue</t>
  </si>
  <si>
    <t>Pending</t>
  </si>
  <si>
    <t>ABC123</t>
  </si>
  <si>
    <t>ABC124</t>
  </si>
  <si>
    <t>ABC125</t>
  </si>
  <si>
    <t>ABC126</t>
  </si>
  <si>
    <t>ABC127</t>
  </si>
  <si>
    <t>ABC128</t>
  </si>
  <si>
    <t>ABC129</t>
  </si>
  <si>
    <t>ABC130</t>
  </si>
  <si>
    <t>ABC131</t>
  </si>
  <si>
    <t>Project Manager</t>
  </si>
  <si>
    <t>Upgrade XYZ Server</t>
  </si>
  <si>
    <t>Create Production Dashboard</t>
  </si>
  <si>
    <t>Update Microsoft Office versions</t>
  </si>
  <si>
    <t>CRM Feasability Study</t>
  </si>
  <si>
    <t>Power BI Training</t>
  </si>
  <si>
    <t>Install Video conference room</t>
  </si>
  <si>
    <t>John Smith</t>
  </si>
  <si>
    <t>Sue Tan</t>
  </si>
  <si>
    <t>Kelly Ng</t>
  </si>
  <si>
    <t>Michael de Silva</t>
  </si>
  <si>
    <t>Create Sales Dashboard</t>
  </si>
  <si>
    <t>Relocate Sales Manager Office</t>
  </si>
  <si>
    <t>Accounting System Review</t>
  </si>
  <si>
    <t>Value $</t>
  </si>
  <si>
    <t>Sum Value $</t>
  </si>
  <si>
    <t>State</t>
  </si>
  <si>
    <t>WA</t>
  </si>
  <si>
    <t>SA</t>
  </si>
  <si>
    <t>ACT</t>
  </si>
  <si>
    <t>TAS</t>
  </si>
  <si>
    <t>Manager</t>
  </si>
  <si>
    <t>?A</t>
  </si>
  <si>
    <t>Formula in column E</t>
  </si>
  <si>
    <t>?A?</t>
  </si>
  <si>
    <t>*A</t>
  </si>
  <si>
    <t>*A*</t>
  </si>
  <si>
    <t>?A*</t>
  </si>
  <si>
    <t>W*</t>
  </si>
  <si>
    <t>abc999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</si>
</sst>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#,##0.00_);[Red]\(&quot;$&quot;#,##0.00\)"/>
    <numFmt numFmtId="165" formatCode="#,##0.00_);[Red]\(#,##0.00\)"/>
  </numFmts>
  <fonts count="4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37" fontId="1" fillId="0" borderId="0" applyFont="0" applyFill="0" applyBorder="0" applyAlignment="0" applyProtection="0"/>
    <xf numFmtId="165" fontId="1" fillId="0" borderId="0"/>
    <xf numFmtId="17" fontId="1" fillId="0" borderId="1"/>
  </cellStyleXfs>
  <cellXfs count="10">
    <xf numFmtId="0" fontId="0" fillId="0" borderId="0" xfId="0"/>
    <xf numFmtId="37" fontId="0" fillId="0" borderId="0" xfId="1" applyFont="1"/>
    <xf numFmtId="37" fontId="2" fillId="0" borderId="1" xfId="1" applyFont="1" applyBorder="1"/>
    <xf numFmtId="0" fontId="2" fillId="0" borderId="1" xfId="0" applyFont="1" applyBorder="1"/>
    <xf numFmtId="0" fontId="0" fillId="0" borderId="1" xfId="0" applyBorder="1"/>
    <xf numFmtId="37" fontId="0" fillId="0" borderId="1" xfId="1" applyFont="1" applyBorder="1"/>
    <xf numFmtId="0" fontId="2" fillId="0" borderId="1" xfId="0" applyFont="1" applyFill="1" applyBorder="1"/>
    <xf numFmtId="0" fontId="0" fillId="2" borderId="1" xfId="0" applyFill="1" applyBorder="1"/>
    <xf numFmtId="164" fontId="0" fillId="2" borderId="1" xfId="1" applyNumberFormat="1" applyFont="1" applyFill="1" applyBorder="1"/>
    <xf numFmtId="0" fontId="0" fillId="0" borderId="1" xfId="0" applyFont="1" applyBorder="1"/>
  </cellXfs>
  <cellStyles count="4">
    <cellStyle name="Comma" xfId="1" builtinId="3" customBuiltin="1"/>
    <cellStyle name="Month" xfId="3" xr:uid="{33598C0B-1EE8-410D-A63A-45712CB536B9}"/>
    <cellStyle name="Normal" xfId="0" builtinId="0"/>
    <cellStyle name="Red_Brackets" xfId="2" xr:uid="{5D93D0A5-A50A-44BD-92BB-8EE070A021E6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04A18-922D-4B64-9D97-7448BDF3E42C}">
  <dimension ref="A1:U10"/>
  <sheetViews>
    <sheetView showGridLines="0" tabSelected="1" zoomScale="160" zoomScaleNormal="160" workbookViewId="0">
      <selection activeCell="H2" sqref="H2"/>
    </sheetView>
  </sheetViews>
  <sheetFormatPr defaultRowHeight="15.75" x14ac:dyDescent="0.25"/>
  <cols>
    <col min="1" max="1" width="11.375" customWidth="1"/>
    <col min="2" max="2" width="11.75" bestFit="1" customWidth="1"/>
    <col min="3" max="3" width="28.25" bestFit="1" customWidth="1"/>
    <col min="4" max="4" width="16.25" customWidth="1"/>
    <col min="5" max="5" width="7.875" customWidth="1"/>
    <col min="6" max="6" width="2.75" customWidth="1"/>
    <col min="7" max="7" width="11.75" bestFit="1" customWidth="1"/>
    <col min="8" max="8" width="53.75" customWidth="1"/>
    <col min="9" max="9" width="2.625" customWidth="1"/>
    <col min="10" max="10" width="10.125" customWidth="1"/>
    <col min="11" max="11" width="11.75" bestFit="1" customWidth="1"/>
    <col min="12" max="12" width="1.75" customWidth="1"/>
    <col min="13" max="13" width="14.75" customWidth="1"/>
    <col min="14" max="14" width="11.25" bestFit="1" customWidth="1"/>
    <col min="15" max="15" width="2.25" customWidth="1"/>
    <col min="16" max="16" width="11.25" bestFit="1" customWidth="1"/>
    <col min="17" max="17" width="8.75" bestFit="1" customWidth="1"/>
    <col min="18" max="18" width="11.25" bestFit="1" customWidth="1"/>
    <col min="19" max="19" width="15.25" bestFit="1" customWidth="1"/>
    <col min="20" max="20" width="14.375" bestFit="1" customWidth="1"/>
    <col min="21" max="21" width="7" bestFit="1" customWidth="1"/>
  </cols>
  <sheetData>
    <row r="1" spans="1:21" x14ac:dyDescent="0.25">
      <c r="A1" s="2" t="s">
        <v>0</v>
      </c>
      <c r="B1" s="3" t="s">
        <v>1</v>
      </c>
      <c r="C1" s="3" t="s">
        <v>2</v>
      </c>
      <c r="D1" s="3" t="s">
        <v>16</v>
      </c>
      <c r="E1" s="3" t="s">
        <v>30</v>
      </c>
      <c r="G1" s="6" t="s">
        <v>1</v>
      </c>
      <c r="H1" s="6" t="s">
        <v>0</v>
      </c>
      <c r="J1" s="2" t="s">
        <v>0</v>
      </c>
      <c r="K1" s="6" t="s">
        <v>1</v>
      </c>
      <c r="M1" s="4" t="s">
        <v>1</v>
      </c>
      <c r="N1" s="4" t="s">
        <v>31</v>
      </c>
      <c r="P1" s="9" t="s">
        <v>1</v>
      </c>
      <c r="Q1" s="9" t="s">
        <v>0</v>
      </c>
      <c r="R1" s="9" t="s">
        <v>1</v>
      </c>
      <c r="S1" s="9" t="s">
        <v>2</v>
      </c>
      <c r="T1" t="s">
        <v>16</v>
      </c>
      <c r="U1" t="s">
        <v>30</v>
      </c>
    </row>
    <row r="2" spans="1:21" x14ac:dyDescent="0.25">
      <c r="A2" s="4" t="s">
        <v>3</v>
      </c>
      <c r="B2" s="4" t="s">
        <v>7</v>
      </c>
      <c r="C2" s="4" t="s">
        <v>28</v>
      </c>
      <c r="D2" s="4" t="s">
        <v>23</v>
      </c>
      <c r="E2" s="5">
        <v>27200</v>
      </c>
      <c r="G2" s="7" t="s">
        <v>45</v>
      </c>
      <c r="H2" s="4" t="str">
        <f>IF(G2="","",_xlfn.XLOOKUP(G2,$B$2:$B$10,$A$2:$A$10,"error"))</f>
        <v>error</v>
      </c>
      <c r="J2" s="7" t="s">
        <v>6</v>
      </c>
      <c r="K2" s="4" t="str">
        <f>_xlfn.XLOOKUP(J2,$A$2:$A$10,$B$2:$B$10,,,-1)</f>
        <v>ABC130</v>
      </c>
      <c r="M2" s="7" t="s">
        <v>12</v>
      </c>
      <c r="N2" s="4">
        <f>SUM(E2:_xlfn.XLOOKUP(M2,B2:B10,E2:E10))</f>
        <v>147300</v>
      </c>
      <c r="P2" s="7" t="s">
        <v>45</v>
      </c>
      <c r="Q2" t="str" cm="1">
        <f t="array" ref="Q2">IF(P2="","",_xlfn.XLOOKUP(P2,B2:B10,A2:E10,"error"))</f>
        <v>error</v>
      </c>
    </row>
    <row r="3" spans="1:21" x14ac:dyDescent="0.25">
      <c r="A3" s="4" t="s">
        <v>4</v>
      </c>
      <c r="B3" s="4" t="s">
        <v>8</v>
      </c>
      <c r="C3" s="4" t="s">
        <v>17</v>
      </c>
      <c r="D3" s="4" t="s">
        <v>24</v>
      </c>
      <c r="E3" s="5">
        <v>17400</v>
      </c>
      <c r="G3" s="7" t="s">
        <v>45</v>
      </c>
      <c r="H3" s="4" t="str">
        <f>_xlfn.XLOOKUP(G3,$B$2:$B$10,$A$2:$A$10,IF(G3="","","Error"))</f>
        <v>Error</v>
      </c>
      <c r="J3" s="7" t="s">
        <v>3</v>
      </c>
      <c r="K3" s="4" t="str">
        <f t="shared" ref="K3:K5" si="0">_xlfn.XLOOKUP(J3,$A$2:$A$10,$B$2:$B$10,,,-1)</f>
        <v>ABC127</v>
      </c>
    </row>
    <row r="4" spans="1:21" x14ac:dyDescent="0.25">
      <c r="A4" s="4" t="s">
        <v>5</v>
      </c>
      <c r="B4" s="4" t="s">
        <v>9</v>
      </c>
      <c r="C4" s="4" t="s">
        <v>20</v>
      </c>
      <c r="D4" s="4" t="s">
        <v>25</v>
      </c>
      <c r="E4" s="5">
        <v>13800</v>
      </c>
      <c r="I4" s="1"/>
      <c r="J4" s="7" t="s">
        <v>4</v>
      </c>
      <c r="K4" s="4" t="str">
        <f t="shared" si="0"/>
        <v>ABC128</v>
      </c>
    </row>
    <row r="5" spans="1:21" x14ac:dyDescent="0.25">
      <c r="A5" s="4" t="s">
        <v>4</v>
      </c>
      <c r="B5" s="4" t="s">
        <v>10</v>
      </c>
      <c r="C5" s="4" t="s">
        <v>18</v>
      </c>
      <c r="D5" s="4" t="s">
        <v>26</v>
      </c>
      <c r="E5" s="5">
        <v>28100</v>
      </c>
      <c r="J5" s="7" t="s">
        <v>5</v>
      </c>
      <c r="K5" s="4" t="str">
        <f t="shared" si="0"/>
        <v>ABC131</v>
      </c>
    </row>
    <row r="6" spans="1:21" x14ac:dyDescent="0.25">
      <c r="A6" s="4" t="s">
        <v>3</v>
      </c>
      <c r="B6" s="4" t="s">
        <v>11</v>
      </c>
      <c r="C6" s="4" t="s">
        <v>22</v>
      </c>
      <c r="D6" s="4" t="s">
        <v>24</v>
      </c>
      <c r="E6" s="5">
        <v>25700</v>
      </c>
    </row>
    <row r="7" spans="1:21" x14ac:dyDescent="0.25">
      <c r="A7" s="4" t="s">
        <v>4</v>
      </c>
      <c r="B7" s="4" t="s">
        <v>12</v>
      </c>
      <c r="C7" s="4" t="s">
        <v>21</v>
      </c>
      <c r="D7" s="4" t="s">
        <v>23</v>
      </c>
      <c r="E7" s="5">
        <v>35100</v>
      </c>
    </row>
    <row r="8" spans="1:21" x14ac:dyDescent="0.25">
      <c r="A8" s="4" t="s">
        <v>5</v>
      </c>
      <c r="B8" s="4" t="s">
        <v>13</v>
      </c>
      <c r="C8" s="4" t="s">
        <v>27</v>
      </c>
      <c r="D8" s="4" t="s">
        <v>26</v>
      </c>
      <c r="E8" s="5">
        <v>35000</v>
      </c>
    </row>
    <row r="9" spans="1:21" x14ac:dyDescent="0.25">
      <c r="A9" s="4" t="s">
        <v>6</v>
      </c>
      <c r="B9" s="4" t="s">
        <v>14</v>
      </c>
      <c r="C9" s="4" t="s">
        <v>29</v>
      </c>
      <c r="D9" s="4" t="s">
        <v>23</v>
      </c>
      <c r="E9" s="5">
        <v>28500</v>
      </c>
    </row>
    <row r="10" spans="1:21" x14ac:dyDescent="0.25">
      <c r="A10" s="4" t="s">
        <v>5</v>
      </c>
      <c r="B10" s="4" t="s">
        <v>15</v>
      </c>
      <c r="C10" s="4" t="s">
        <v>19</v>
      </c>
      <c r="D10" s="4" t="s">
        <v>23</v>
      </c>
      <c r="E10" s="5">
        <v>30600</v>
      </c>
    </row>
  </sheetData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53E12-B871-4FF2-99B2-C6662F668F3C}">
  <dimension ref="A1:H7"/>
  <sheetViews>
    <sheetView showGridLines="0" zoomScale="190" zoomScaleNormal="190" workbookViewId="0">
      <selection activeCell="E2" sqref="E2"/>
    </sheetView>
  </sheetViews>
  <sheetFormatPr defaultRowHeight="15.75" x14ac:dyDescent="0.25"/>
  <cols>
    <col min="1" max="1" width="5.375" bestFit="1" customWidth="1"/>
    <col min="2" max="2" width="14.25" bestFit="1" customWidth="1"/>
    <col min="3" max="3" width="2.25" customWidth="1"/>
    <col min="4" max="4" width="5.75" customWidth="1"/>
    <col min="5" max="5" width="14.25" bestFit="1" customWidth="1"/>
    <col min="6" max="6" width="40" bestFit="1" customWidth="1"/>
  </cols>
  <sheetData>
    <row r="1" spans="1:8" x14ac:dyDescent="0.25">
      <c r="A1" s="2" t="s">
        <v>32</v>
      </c>
      <c r="B1" s="3" t="s">
        <v>37</v>
      </c>
      <c r="D1" s="3" t="s">
        <v>32</v>
      </c>
      <c r="E1" s="3" t="s">
        <v>37</v>
      </c>
      <c r="F1" s="6" t="s">
        <v>39</v>
      </c>
    </row>
    <row r="2" spans="1:8" x14ac:dyDescent="0.25">
      <c r="A2" s="4" t="s">
        <v>35</v>
      </c>
      <c r="B2" s="4" t="s">
        <v>23</v>
      </c>
      <c r="D2" s="7" t="s">
        <v>38</v>
      </c>
      <c r="E2" s="4" t="str">
        <f>_xlfn.XLOOKUP(D2,$A$2:$A$5,$B$2:$B$5,,2)</f>
        <v>Kelly Ng</v>
      </c>
      <c r="F2" s="4" t="str">
        <f ca="1">_xlfn.FORMULATEXT(E2)</f>
        <v>=XLOOKUP(D2,$A$2:$A$5,$B$2:$B$5,,2)</v>
      </c>
    </row>
    <row r="3" spans="1:8" x14ac:dyDescent="0.25">
      <c r="A3" s="4" t="s">
        <v>36</v>
      </c>
      <c r="B3" s="4" t="s">
        <v>24</v>
      </c>
      <c r="D3" s="8" t="s">
        <v>40</v>
      </c>
      <c r="E3" s="4" t="str">
        <f t="shared" ref="E3:E7" si="0">_xlfn.XLOOKUP(D3,$A$2:$A$5,$B$2:$B$5,,2)</f>
        <v>Sue Tan</v>
      </c>
      <c r="F3" s="4" t="str">
        <f t="shared" ref="F3:F7" ca="1" si="1">_xlfn.FORMULATEXT(E3)</f>
        <v>=XLOOKUP(D3,$A$2:$A$5,$B$2:$B$5,,2)</v>
      </c>
    </row>
    <row r="4" spans="1:8" x14ac:dyDescent="0.25">
      <c r="A4" s="4" t="s">
        <v>34</v>
      </c>
      <c r="B4" s="4" t="s">
        <v>25</v>
      </c>
      <c r="D4" s="7" t="s">
        <v>41</v>
      </c>
      <c r="E4" s="4" t="str">
        <f t="shared" si="0"/>
        <v>Kelly Ng</v>
      </c>
      <c r="F4" s="4" t="str">
        <f t="shared" ca="1" si="1"/>
        <v>=XLOOKUP(D4,$A$2:$A$5,$B$2:$B$5,,2)</v>
      </c>
      <c r="H4" s="1"/>
    </row>
    <row r="5" spans="1:8" x14ac:dyDescent="0.25">
      <c r="A5" s="4" t="s">
        <v>33</v>
      </c>
      <c r="B5" s="4" t="s">
        <v>26</v>
      </c>
      <c r="D5" s="7" t="s">
        <v>42</v>
      </c>
      <c r="E5" s="4" t="str">
        <f t="shared" si="0"/>
        <v>John Smith</v>
      </c>
      <c r="F5" s="4" t="str">
        <f t="shared" ca="1" si="1"/>
        <v>=XLOOKUP(D5,$A$2:$A$5,$B$2:$B$5,,2)</v>
      </c>
    </row>
    <row r="6" spans="1:8" x14ac:dyDescent="0.25">
      <c r="D6" s="7" t="s">
        <v>43</v>
      </c>
      <c r="E6" s="4" t="str">
        <f t="shared" si="0"/>
        <v>Sue Tan</v>
      </c>
      <c r="F6" s="4" t="str">
        <f t="shared" ca="1" si="1"/>
        <v>=XLOOKUP(D6,$A$2:$A$5,$B$2:$B$5,,2)</v>
      </c>
    </row>
    <row r="7" spans="1:8" x14ac:dyDescent="0.25">
      <c r="D7" s="7" t="s">
        <v>44</v>
      </c>
      <c r="E7" s="4" t="str">
        <f t="shared" si="0"/>
        <v>Michael de Silva</v>
      </c>
      <c r="F7" s="4" t="str">
        <f t="shared" ca="1" si="1"/>
        <v>=XLOOKUP(D7,$A$2:$A$5,$B$2:$B$5,,2)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Projects</vt:lpstr>
      <vt:lpstr>States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Neale Blackwood</dc:creator>
  <cp:lastModifiedBy>Neale Blackwood</cp:lastModifiedBy>
  <dcterms:created xsi:type="dcterms:W3CDTF">2019-03-07T08:49:41Z</dcterms:created>
  <dcterms:modified xsi:type="dcterms:W3CDTF">2020-07-20T06:31:06Z</dcterms:modified>
</cp:coreProperties>
</file>